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28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67" i="1"/>
  <c r="K67"/>
  <c r="J67"/>
  <c r="K66"/>
  <c r="L65"/>
  <c r="K65"/>
  <c r="J65"/>
  <c r="K64"/>
  <c r="K63"/>
  <c r="L62"/>
  <c r="K62"/>
  <c r="J62"/>
  <c r="K61"/>
  <c r="L60"/>
  <c r="K60"/>
  <c r="J60"/>
  <c r="K59"/>
  <c r="L58"/>
  <c r="K58"/>
  <c r="J58"/>
  <c r="K57"/>
  <c r="K56"/>
  <c r="L55"/>
  <c r="K55"/>
  <c r="J55"/>
  <c r="K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254"/>
  <c r="K254"/>
  <c r="J254"/>
  <c r="K253"/>
  <c r="K252"/>
  <c r="K251"/>
  <c r="K250"/>
  <c r="K249"/>
  <c r="K248"/>
  <c r="L247"/>
  <c r="K247"/>
  <c r="J247"/>
  <c r="K246"/>
  <c r="K245"/>
  <c r="K244"/>
  <c r="K243"/>
  <c r="K242"/>
  <c r="K241"/>
  <c r="K240"/>
  <c r="L239"/>
  <c r="K239"/>
  <c r="J239"/>
  <c r="K238"/>
  <c r="K237"/>
  <c r="K236"/>
  <c r="K235"/>
  <c r="K234"/>
  <c r="K233"/>
  <c r="L232"/>
  <c r="K232"/>
  <c r="J232"/>
  <c r="K231"/>
  <c r="K230"/>
  <c r="K229"/>
  <c r="K228"/>
  <c r="K227"/>
  <c r="K226"/>
  <c r="L225"/>
  <c r="K225"/>
  <c r="J225"/>
  <c r="K224"/>
  <c r="K223"/>
  <c r="K222"/>
  <c r="L221"/>
  <c r="K221"/>
  <c r="J221"/>
  <c r="K220"/>
  <c r="K219"/>
  <c r="K218"/>
  <c r="K217"/>
  <c r="L216"/>
  <c r="K216"/>
  <c r="J216"/>
  <c r="K215"/>
  <c r="K214"/>
  <c r="K213"/>
  <c r="L212"/>
  <c r="K212"/>
  <c r="J212"/>
  <c r="K211"/>
  <c r="K210"/>
  <c r="K209"/>
  <c r="L208"/>
  <c r="K208"/>
  <c r="J208"/>
  <c r="K207"/>
  <c r="K206"/>
  <c r="K205"/>
  <c r="K204"/>
  <c r="L203"/>
  <c r="K203"/>
  <c r="J203"/>
  <c r="L202"/>
  <c r="K202"/>
  <c r="J202"/>
  <c r="K201"/>
  <c r="K200"/>
  <c r="K199"/>
  <c r="K198"/>
  <c r="K197"/>
  <c r="L196"/>
  <c r="K196"/>
  <c r="J196"/>
  <c r="K195"/>
  <c r="K194"/>
  <c r="K193"/>
  <c r="L192"/>
  <c r="K192"/>
  <c r="J192"/>
  <c r="K191"/>
  <c r="K190"/>
  <c r="K189"/>
  <c r="K188"/>
  <c r="K187"/>
  <c r="K186"/>
  <c r="L185"/>
  <c r="K185"/>
  <c r="J185"/>
  <c r="K184"/>
  <c r="K183"/>
  <c r="K182"/>
  <c r="K181"/>
  <c r="K180"/>
  <c r="L179"/>
  <c r="K179"/>
  <c r="J179"/>
  <c r="K178"/>
  <c r="K177"/>
  <c r="K176"/>
  <c r="L175"/>
  <c r="K175"/>
  <c r="J175"/>
  <c r="K174"/>
  <c r="K173"/>
  <c r="K172"/>
  <c r="L171"/>
  <c r="K171"/>
  <c r="J171"/>
  <c r="K170"/>
  <c r="K169"/>
  <c r="K168"/>
  <c r="K167"/>
  <c r="K166"/>
  <c r="K165"/>
  <c r="L164"/>
  <c r="K164"/>
  <c r="J164"/>
  <c r="K163"/>
  <c r="K162"/>
  <c r="K161"/>
  <c r="K160"/>
  <c r="L159"/>
  <c r="K159"/>
  <c r="J159"/>
  <c r="K158"/>
  <c r="K157"/>
  <c r="K156"/>
  <c r="K155"/>
  <c r="K154"/>
  <c r="K153"/>
  <c r="K152"/>
  <c r="L151"/>
  <c r="K151"/>
  <c r="J151"/>
  <c r="L150"/>
  <c r="K150"/>
  <c r="J150"/>
  <c r="K149"/>
  <c r="K148"/>
  <c r="L147"/>
  <c r="K147"/>
  <c r="J147"/>
  <c r="L146"/>
  <c r="K146"/>
  <c r="J146"/>
  <c r="K145"/>
  <c r="K144"/>
  <c r="K143"/>
  <c r="K142"/>
  <c r="K141"/>
  <c r="L140"/>
  <c r="K140"/>
  <c r="J140"/>
  <c r="K139"/>
  <c r="K138"/>
  <c r="K137"/>
  <c r="K136"/>
  <c r="L135"/>
  <c r="K135"/>
  <c r="J135"/>
  <c r="K134"/>
  <c r="K133"/>
  <c r="K132"/>
  <c r="K131"/>
  <c r="L130"/>
  <c r="K130"/>
  <c r="J130"/>
  <c r="K129"/>
  <c r="K128"/>
  <c r="K127"/>
  <c r="K126"/>
  <c r="K125"/>
  <c r="L124"/>
  <c r="K124"/>
  <c r="J124"/>
  <c r="K123"/>
  <c r="K122"/>
  <c r="K121"/>
  <c r="L120"/>
  <c r="K120"/>
  <c r="J120"/>
  <c r="L119"/>
  <c r="K119"/>
  <c r="J119"/>
  <c r="K118"/>
  <c r="K117"/>
  <c r="K116"/>
  <c r="L115"/>
  <c r="K115"/>
  <c r="J115"/>
  <c r="K114"/>
  <c r="K113"/>
  <c r="L112"/>
  <c r="K112"/>
  <c r="J112"/>
  <c r="K111"/>
  <c r="K110"/>
  <c r="K109"/>
  <c r="K108"/>
  <c r="L107"/>
  <c r="K107"/>
  <c r="J107"/>
  <c r="K106"/>
  <c r="K105"/>
  <c r="K104"/>
  <c r="K103"/>
  <c r="L102"/>
  <c r="K102"/>
  <c r="J102"/>
  <c r="L101"/>
  <c r="K101"/>
  <c r="J101"/>
  <c r="K100"/>
  <c r="K99"/>
  <c r="L98"/>
  <c r="K98"/>
  <c r="J98"/>
  <c r="L97"/>
  <c r="K97"/>
  <c r="J97"/>
  <c r="K96"/>
  <c r="K95"/>
  <c r="L94"/>
  <c r="K94"/>
  <c r="J94"/>
  <c r="L93"/>
  <c r="K93"/>
  <c r="J93"/>
  <c r="L92"/>
  <c r="K92"/>
  <c r="J92"/>
  <c r="K91"/>
  <c r="K90"/>
  <c r="K89"/>
  <c r="K88"/>
  <c r="K87"/>
  <c r="K86"/>
  <c r="L85"/>
  <c r="K85"/>
  <c r="J85"/>
  <c r="L84"/>
  <c r="K84"/>
  <c r="J84"/>
  <c r="L83"/>
  <c r="K83"/>
  <c r="J83"/>
  <c r="K82"/>
  <c r="K81"/>
  <c r="K80"/>
  <c r="K79"/>
  <c r="K78"/>
  <c r="L283"/>
  <c r="K283"/>
  <c r="K282"/>
  <c r="K281"/>
  <c r="K280"/>
  <c r="L287"/>
  <c r="K287"/>
  <c r="K286"/>
  <c r="K285"/>
  <c r="K284"/>
  <c r="H257"/>
  <c r="I257"/>
  <c r="H265"/>
  <c r="I265"/>
  <c r="J265"/>
  <c r="K269"/>
  <c r="J270"/>
  <c r="K270"/>
  <c r="L270"/>
  <c r="K274"/>
  <c r="J275"/>
  <c r="K275"/>
  <c r="L275"/>
  <c r="J277"/>
  <c r="J278"/>
  <c r="J279"/>
</calcChain>
</file>

<file path=xl/sharedStrings.xml><?xml version="1.0" encoding="utf-8"?>
<sst xmlns="http://schemas.openxmlformats.org/spreadsheetml/2006/main" count="1593" uniqueCount="549">
  <si>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</si>
  <si>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</si>
  <si>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</si>
  <si>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</si>
  <si>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</si>
  <si>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</si>
  <si>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</si>
  <si>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</si>
  <si>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</si>
  <si>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</si>
  <si>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</si>
  <si>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</si>
  <si>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</si>
  <si>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</si>
  <si>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</si>
  <si>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</si>
  <si>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</si>
  <si>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</si>
  <si>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</si>
  <si>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</si>
  <si>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</si>
  <si>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</si>
  <si>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</si>
  <si>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</si>
  <si>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</si>
  <si>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</si>
  <si>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</si>
  <si>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</si>
  <si>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</si>
  <si>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</si>
  <si>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</si>
  <si>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</si>
  <si>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</si>
  <si>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</si>
  <si>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</si>
  <si>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</si>
  <si>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</si>
  <si>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</si>
  <si>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</si>
  <si>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</si>
  <si>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</si>
  <si>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</si>
  <si>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</si>
  <si>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</si>
  <si>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</si>
  <si>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</si>
  <si>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</si>
  <si>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</si>
  <si>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</si>
  <si>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</si>
  <si>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</si>
  <si>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</si>
  <si>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</si>
  <si>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</si>
  <si>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</si>
  <si>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</si>
  <si>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</si>
  <si>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</si>
  <si>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</si>
  <si>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</si>
  <si>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</si>
  <si>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</si>
  <si>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</si>
  <si>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</si>
  <si>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</si>
  <si>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</si>
  <si>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</si>
  <si>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</si>
  <si>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</si>
  <si>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</si>
  <si>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</si>
  <si>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Медведского сельского поселения</t>
  </si>
  <si>
    <t>01 марта 2022 г.</t>
  </si>
  <si>
    <t>04195704</t>
  </si>
  <si>
    <t>Администрация Медведского сельского поселения</t>
  </si>
  <si>
    <t>706</t>
  </si>
  <si>
    <t>5319003703</t>
  </si>
  <si>
    <t>МЕСЯЦ</t>
  </si>
  <si>
    <t>3</t>
  </si>
  <si>
    <t>01.03.2022</t>
  </si>
  <si>
    <t>49655435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</si>
  <si>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</si>
  <si>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</si>
  <si>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</si>
  <si>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</si>
  <si>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</si>
  <si>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</si>
  <si>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</si>
  <si>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</si>
  <si>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</si>
  <si>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</si>
  <si>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</si>
  <si>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</si>
  <si>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</si>
  <si>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</si>
  <si>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</si>
  <si>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</si>
  <si>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</si>
  <si>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</si>
  <si>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</si>
  <si>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</si>
  <si>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</si>
  <si>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</si>
  <si>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</si>
  <si>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</si>
  <si>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</si>
  <si>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0100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</si>
  <si>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</si>
  <si>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</si>
  <si>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</si>
  <si>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</si>
  <si>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муниципального образования</t>
  </si>
  <si>
    <t>i5_00001022510001000000</t>
  </si>
  <si>
    <t>2510001000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</si>
  <si>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</si>
  <si>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i6_00001022510001000100</t>
  </si>
  <si>
    <t>100</t>
  </si>
  <si>
    <t>Расходы на выплаты персоналу государственных (муниципальных) органов</t>
  </si>
  <si>
    <t>i6_00001022510001000120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</si>
  <si>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</si>
  <si>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</si>
  <si>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</si>
  <si>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</si>
  <si>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</si>
  <si>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</si>
  <si>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</si>
  <si>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</si>
  <si>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</si>
  <si>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</si>
  <si>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Муниципальная программа "Совершенствование и развитие местного самоуправления в Медведском сельском поселении "</t>
  </si>
  <si>
    <t>i4_00001040100000000000</t>
  </si>
  <si>
    <t>0100000000</t>
  </si>
  <si>
    <t>Подпрограмма "Развитие системы муниципальной службы в Медведском сельском поселении"</t>
  </si>
  <si>
    <t>i4_00001040110000000000</t>
  </si>
  <si>
    <t>0110000000</t>
  </si>
  <si>
    <t>Расходы на обеспечение функций органов местного самоуправления</t>
  </si>
  <si>
    <t>i5_00001040110001001000</t>
  </si>
  <si>
    <t>0110001001</t>
  </si>
  <si>
    <t>i6_00001040110001001100</t>
  </si>
  <si>
    <t>i6_00001040110001001120</t>
  </si>
  <si>
    <t>Закупка товаров, работ и услуг для обеспечения государственных (муниципальных) нужд</t>
  </si>
  <si>
    <t>i6_00001040110001001200</t>
  </si>
  <si>
    <t>Иные закупки товаров, работ и услуг для обеспечения государственных (муниципальных) нужд</t>
  </si>
  <si>
    <t>i6_00001040110001001240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</si>
  <si>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</si>
  <si>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</si>
  <si>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</si>
  <si>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</si>
  <si>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</si>
  <si>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</si>
  <si>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i6_00001040110001001800</t>
  </si>
  <si>
    <t>800</t>
  </si>
  <si>
    <t>Уплата налогов, сборов и иных платежей</t>
  </si>
  <si>
    <t>i6_00001040110001001850</t>
  </si>
  <si>
    <t>850</t>
  </si>
  <si>
    <t>Уплата прочих налогов, сборов</t>
  </si>
  <si>
    <t>852</t>
  </si>
  <si>
    <t>Уплата иных платежей</t>
  </si>
  <si>
    <t>853</t>
  </si>
  <si>
    <t>Подпрограмма "Развитие и реформирование местного самоуправления в Медведском сельском поселении</t>
  </si>
  <si>
    <t>i4_00001040120000000000</t>
  </si>
  <si>
    <t>0120000000</t>
  </si>
  <si>
    <t>Прохождение профессиональной переподготовки и повышение квалификации муниципальных служащих и служащих Администрации Медведского сельского поселения</t>
  </si>
  <si>
    <t>i5_00001040120000012000</t>
  </si>
  <si>
    <t>0120000012</t>
  </si>
  <si>
    <t>i6_00001040120000012200</t>
  </si>
  <si>
    <t>i6_00001040120000012240</t>
  </si>
  <si>
    <t>Подпрограмма "Противодействие коррупции в Медведском сельском поселении"</t>
  </si>
  <si>
    <t>i4_00001040140000000000</t>
  </si>
  <si>
    <t>0140000000</t>
  </si>
  <si>
    <t>Обеспечение прозрачности действий органов местного самоуправления путем информирования населения через публикацию в средствах массовой информации и обнародование принимаемых документов</t>
  </si>
  <si>
    <t>i5_00001040140001008000</t>
  </si>
  <si>
    <t>0140001008</t>
  </si>
  <si>
    <t>i6_00001040140001008200</t>
  </si>
  <si>
    <t>i6_00001040140001008240</t>
  </si>
  <si>
    <t>Возмещение затрат по содержанию штатных единиц,осуществляющих переданные отдельные полномочия поселения по внешнему муниципальному финансовому контролю</t>
  </si>
  <si>
    <t>i5_00001045210002000000</t>
  </si>
  <si>
    <t>5210002000</t>
  </si>
  <si>
    <t>Межбюджетные трансферты</t>
  </si>
  <si>
    <t>i6_00001045210002000500</t>
  </si>
  <si>
    <t>Иные межбюджетные трансферты</t>
  </si>
  <si>
    <t>540</t>
  </si>
  <si>
    <t>Возмещение затрат по содержанию штатных единиц,осуществляющих переданные отдельные государственные полномочия области</t>
  </si>
  <si>
    <t>i5_00001049990070280000</t>
  </si>
  <si>
    <t>9990070280</t>
  </si>
  <si>
    <t>i6_00001049990070280100</t>
  </si>
  <si>
    <t>i6_00001049990070280120</t>
  </si>
  <si>
    <t>Резервные фонды</t>
  </si>
  <si>
    <t>i3_00001110000000000000</t>
  </si>
  <si>
    <t>0111</t>
  </si>
  <si>
    <t>Резервные фонды местных администраций</t>
  </si>
  <si>
    <t>i5_00001119990010120000</t>
  </si>
  <si>
    <t>9990010120</t>
  </si>
  <si>
    <t>i6_00001119990010120800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</si>
  <si>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</si>
  <si>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</si>
  <si>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</si>
  <si>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</si>
  <si>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</si>
  <si>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</si>
  <si>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i4_00001130110000000000</t>
  </si>
  <si>
    <t>Компенсационные расходы,связанные с осуществлением полномочий старост в сельском поселении</t>
  </si>
  <si>
    <t>i5_00001130110003001000</t>
  </si>
  <si>
    <t>0110003001</t>
  </si>
  <si>
    <t>Социальное обеспечение и иные выплаты населению</t>
  </si>
  <si>
    <t>i6_00001130110003001300</t>
  </si>
  <si>
    <t>300</t>
  </si>
  <si>
    <t>Иные выплаты населению</t>
  </si>
  <si>
    <t>360</t>
  </si>
  <si>
    <t>Подпрограмма "Развитие информационного общества в Медведском сельском поселении"</t>
  </si>
  <si>
    <t>i4_00001130130000000000</t>
  </si>
  <si>
    <t>0130000000</t>
  </si>
  <si>
    <t>Расходы на публикацию официальных документов,информации Медведского сельского поселения в средствах массовой информации</t>
  </si>
  <si>
    <t>i5_00001130130001001000</t>
  </si>
  <si>
    <t>0130001001</t>
  </si>
  <si>
    <t>i6_00001130130001001200</t>
  </si>
  <si>
    <t>i6_00001130130001001240</t>
  </si>
  <si>
    <t>Муниципальная программа "Развитие и совершенствование форм местного самоуправления на территории Медведского сельского поселения "</t>
  </si>
  <si>
    <t>i4_00001131000000000000</t>
  </si>
  <si>
    <t>1000000000</t>
  </si>
  <si>
    <t>Содействие органам территориального общественного самоуправления в осуществлении инициатив по вопросам местного значения</t>
  </si>
  <si>
    <t>i5_00001131000099990000</t>
  </si>
  <si>
    <t>1000099990</t>
  </si>
  <si>
    <t>i6_00001131000099990200</t>
  </si>
  <si>
    <t>i6_00001131000099990240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</si>
  <si>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</si>
  <si>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</si>
  <si>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</si>
  <si>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</si>
  <si>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</si>
  <si>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</si>
  <si>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Осуществление первичного воинского учета на территориях,где отсутствуют военные комиссариаты</t>
  </si>
  <si>
    <t>i5_00002035410051180000</t>
  </si>
  <si>
    <t>5410051180</t>
  </si>
  <si>
    <t>i6_00002035410051180100</t>
  </si>
  <si>
    <t>i6_00002035410051180120</t>
  </si>
  <si>
    <t>i6_00002035410051180200</t>
  </si>
  <si>
    <t>i6_00002035410051180240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</si>
  <si>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</si>
  <si>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</si>
  <si>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</si>
  <si>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</si>
  <si>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</si>
  <si>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</si>
  <si>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Муниципальная программа "Безопасность жизнедеятельности в Медведском сельском поселении "</t>
  </si>
  <si>
    <t>i4_00003100200000000000</t>
  </si>
  <si>
    <t>0200000000</t>
  </si>
  <si>
    <t>Подпрограмма "Усиление противопожарной защиты объектов и населенных пунктов Медведского сельского поселения"</t>
  </si>
  <si>
    <t>i4_00003100210000000000</t>
  </si>
  <si>
    <t>0210000000</t>
  </si>
  <si>
    <t>Реализация мероприятий подпрограммы "Усиление противопожарной защиты объектов и населенных пунктов Медведского сельского поселения"</t>
  </si>
  <si>
    <t>i5_00003100210099990000</t>
  </si>
  <si>
    <t>0210099990</t>
  </si>
  <si>
    <t>i6_00003100210099990200</t>
  </si>
  <si>
    <t>i6_00003100210099990240</t>
  </si>
  <si>
    <t>Подпрограмма "О безопасности на водных объектах Медведского сельского поселения"</t>
  </si>
  <si>
    <t>i4_00003100220000000000</t>
  </si>
  <si>
    <t>0220000000</t>
  </si>
  <si>
    <t>Реализация мероприятий подпрограммы "О безопасности на водных объектах Медведского сельского поселения</t>
  </si>
  <si>
    <t>i5_00003100220099990000</t>
  </si>
  <si>
    <t>0220099990</t>
  </si>
  <si>
    <t>i6_00003100220099990200</t>
  </si>
  <si>
    <t>i6_00003100220099990240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</si>
  <si>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</si>
  <si>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</si>
  <si>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</si>
  <si>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</si>
  <si>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</si>
  <si>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</si>
  <si>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"Совершенствование и содержание дорожной инфраструктуры на территории Медведского сельского поселения"</t>
  </si>
  <si>
    <t>i4_00004090300000000000</t>
  </si>
  <si>
    <t>0300000000</t>
  </si>
  <si>
    <t>Осуществление дорожной деятельности в отношении автомобильных дорог общего пользования местного значения</t>
  </si>
  <si>
    <t>i5_00004090300071520000</t>
  </si>
  <si>
    <t>0300071520</t>
  </si>
  <si>
    <t>i6_00004090300071520200</t>
  </si>
  <si>
    <t>i6_00004090300071520240</t>
  </si>
  <si>
    <t>Реализация мероприятий программы "Совершенствование и содержание дорожной инфраструктуры на территории Медведского сельского поселения"</t>
  </si>
  <si>
    <t>i5_00004090300089890000</t>
  </si>
  <si>
    <t>0300089890</t>
  </si>
  <si>
    <t>i6_00004090300089890200</t>
  </si>
  <si>
    <t>i6_00004090300089890240</t>
  </si>
  <si>
    <t>Софинансирование субсидии на формирование муниципальных дорожных фондов</t>
  </si>
  <si>
    <t>i5_000040903000S1520000</t>
  </si>
  <si>
    <t>03000S1520</t>
  </si>
  <si>
    <t>i6_000040903000S1520200</t>
  </si>
  <si>
    <t>i6_000040903000S1520240</t>
  </si>
  <si>
    <t>Другие вопросы в области национальной экономики</t>
  </si>
  <si>
    <t>i3_00004120000000000000</t>
  </si>
  <si>
    <t>0412</t>
  </si>
  <si>
    <t>Муниципальная программа "Управление муниципальным имуществом Медведского сельского поселения "</t>
  </si>
  <si>
    <t>i4_00004120900000000000</t>
  </si>
  <si>
    <t>0900000000</t>
  </si>
  <si>
    <t>Реализация мероприятий программы "Управление муниципальным имуществом Медведского сельского поселения "</t>
  </si>
  <si>
    <t>i5_00004120900099990000</t>
  </si>
  <si>
    <t>0900099990</t>
  </si>
  <si>
    <t>i6_00004120900099990200</t>
  </si>
  <si>
    <t>i6_00004120900099990240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</si>
  <si>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</si>
  <si>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</si>
  <si>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</si>
  <si>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</si>
  <si>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</si>
  <si>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</si>
  <si>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"Комплексное развитие сельской территории Медведского сельского поселения"</t>
  </si>
  <si>
    <t>i4_00005030400000000000</t>
  </si>
  <si>
    <t>0400000000</t>
  </si>
  <si>
    <t>Реализация общественно значимого проекта по благоустройству сельской территории Медведского сельского поселения</t>
  </si>
  <si>
    <t>i5_000050304000N5764000</t>
  </si>
  <si>
    <t>04000N5764</t>
  </si>
  <si>
    <t>i6_000050304000N5764200</t>
  </si>
  <si>
    <t>i6_000050304000N5764240</t>
  </si>
  <si>
    <t>Софинансирование субсидии на обеспечение устойчивого развития сельских территорий</t>
  </si>
  <si>
    <t>i5_000050304000S5764000</t>
  </si>
  <si>
    <t>04000S5764</t>
  </si>
  <si>
    <t>i6_000050304000S5764200</t>
  </si>
  <si>
    <t>i6_000050304000S5764240</t>
  </si>
  <si>
    <t>Муниципальная программа "Благоустройство территории Медведского сельского поселения "</t>
  </si>
  <si>
    <t>i4_00005030500000000000</t>
  </si>
  <si>
    <t>0500000000</t>
  </si>
  <si>
    <t>Подпрограмма "Уличное освещение  Медведского сельского поселения"</t>
  </si>
  <si>
    <t>i4_00005030510000000000</t>
  </si>
  <si>
    <t>0510000000</t>
  </si>
  <si>
    <t>Реализация мероприятий подпрограммы "Уличное освещение  Медведского сельского поселения"</t>
  </si>
  <si>
    <t>i5_00005030510099990000</t>
  </si>
  <si>
    <t>0510099990</t>
  </si>
  <si>
    <t>i6_00005030510099990200</t>
  </si>
  <si>
    <t>i6_00005030510099990240</t>
  </si>
  <si>
    <t>Подпрограмма "Благоустройство территории Медведского сельского поселения"</t>
  </si>
  <si>
    <t>i4_00005030530000000000</t>
  </si>
  <si>
    <t>0530000000</t>
  </si>
  <si>
    <t>Реализация мероприятий подпрограммы "Благоустройство территории Медведского сельского поселения"</t>
  </si>
  <si>
    <t>i5_00005030530099990000</t>
  </si>
  <si>
    <t>0530099990</t>
  </si>
  <si>
    <t>i6_00005030530099990200</t>
  </si>
  <si>
    <t>i6_00005030530099990240</t>
  </si>
  <si>
    <t>Реализация проекта поддержки местных инициатив граждан с.Медведь (софинансирование)</t>
  </si>
  <si>
    <t>i5_000050305300S0000000</t>
  </si>
  <si>
    <t>05300S0000</t>
  </si>
  <si>
    <t>i6_000050305300S0000200</t>
  </si>
  <si>
    <t>i6_000050305300S0000240</t>
  </si>
  <si>
    <t>Софинансирование субсидии на поддержку реализации проектов территориальных общественных самоуправлений,включенных в муниципальные программы развития территорий</t>
  </si>
  <si>
    <t>i5_000050305300S2090000</t>
  </si>
  <si>
    <t>05300S2090</t>
  </si>
  <si>
    <t>i6_000050305300S2090200</t>
  </si>
  <si>
    <t>i6_000050305300S2090240</t>
  </si>
  <si>
    <t>Муниципальная программа "Создание и восстановление воинских захоронений на территории Медведского сельского поселения"</t>
  </si>
  <si>
    <t>i4_00005031100000000000</t>
  </si>
  <si>
    <t>1100000000</t>
  </si>
  <si>
    <t>Реализация мероприятий программы "Создание и восстановление воинских захоронений на территории Медведского сельского поселения"</t>
  </si>
  <si>
    <t>i5_00005031100099990000</t>
  </si>
  <si>
    <t>1100099990</t>
  </si>
  <si>
    <t>i6_00005031100099990200</t>
  </si>
  <si>
    <t>i6_00005031100099990240</t>
  </si>
  <si>
    <t>i5_000050311000L2990000</t>
  </si>
  <si>
    <t>11000L2990</t>
  </si>
  <si>
    <t>i6_000050311000L2990200</t>
  </si>
  <si>
    <t>i6_000050311000L2990240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</si>
  <si>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</si>
  <si>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</si>
  <si>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</si>
  <si>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</si>
  <si>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</si>
  <si>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</si>
  <si>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Муниципальная программа "Развитие молодежной политики в Медведском сельском поселении "</t>
  </si>
  <si>
    <t>i4_00007070600000000000</t>
  </si>
  <si>
    <t>0600000000</t>
  </si>
  <si>
    <t>Организация и проведение мероприятий молодежной ,гражданско патриотической направленности в Медведском сельском поселении</t>
  </si>
  <si>
    <t>i5_00007070600096000000</t>
  </si>
  <si>
    <t>0600096000</t>
  </si>
  <si>
    <t>i6_00007070600096000200</t>
  </si>
  <si>
    <t>i6_00007070600096000240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</si>
  <si>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</si>
  <si>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</si>
  <si>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</si>
  <si>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</si>
  <si>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</si>
  <si>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</si>
  <si>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Муниципальная программа "Развитие культуры в Медведском сельском поселении "</t>
  </si>
  <si>
    <t>i4_00008010700000000000</t>
  </si>
  <si>
    <t>0700000000</t>
  </si>
  <si>
    <t>Организация и проведение культурно массовых мероприятий в Медведском сельском поселении</t>
  </si>
  <si>
    <t>i5_00008010700097000000</t>
  </si>
  <si>
    <t>0700097000</t>
  </si>
  <si>
    <t>i6_00008010700097000200</t>
  </si>
  <si>
    <t>i6_00008010700097000240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</si>
  <si>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</si>
  <si>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</si>
  <si>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</si>
  <si>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</si>
  <si>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</si>
  <si>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</si>
  <si>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i4_00010010100000000000</t>
  </si>
  <si>
    <t>i4_00010010110000000000</t>
  </si>
  <si>
    <t>Доплаты к пенсиям государственных служащих субъектов Российской Федерации и муниципальных служащих</t>
  </si>
  <si>
    <t>i5_00010010110002001000</t>
  </si>
  <si>
    <t>0110002001</t>
  </si>
  <si>
    <t>i6_00010010110002001300</t>
  </si>
  <si>
    <t>Публичные нормативные социальные выплаты гражданам</t>
  </si>
  <si>
    <t>i6_00010010110002001310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</si>
  <si>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</si>
  <si>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</si>
  <si>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</si>
  <si>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</si>
  <si>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</si>
  <si>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</si>
  <si>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Массовый спорт</t>
  </si>
  <si>
    <t>i3_00011020000000000000</t>
  </si>
  <si>
    <t>1102</t>
  </si>
  <si>
    <t>Муниципальная программа "Развитие  физической культуры и массового спорта на территории Медведского сельского поселения "</t>
  </si>
  <si>
    <t>i4_00011020800000000000</t>
  </si>
  <si>
    <t>0800000000</t>
  </si>
  <si>
    <t>Организация и проведение спортивных мероприятий в Медведском сельском поселении</t>
  </si>
  <si>
    <t>i5_00011020800098000000</t>
  </si>
  <si>
    <t>0800098000</t>
  </si>
  <si>
    <t>i6_00011020800098000200</t>
  </si>
  <si>
    <t>i6_00011020800098000240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</si>
  <si>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</si>
  <si>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</si>
  <si>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</si>
  <si>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</si>
  <si>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</si>
  <si>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</si>
  <si>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</si>
  <si>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</si>
  <si>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</si>
  <si>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</si>
  <si>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</si>
  <si>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</si>
  <si>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</si>
  <si>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</si>
  <si>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</si>
  <si>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</si>
  <si>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</si>
  <si>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</si>
  <si>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</si>
  <si>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</si>
  <si>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</si>
  <si>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</si>
  <si>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</si>
  <si>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</si>
  <si>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</si>
  <si>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</si>
  <si>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</si>
  <si>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</si>
  <si>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</si>
  <si>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</si>
  <si>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</si>
  <si>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</si>
  <si>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</si>
  <si>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</si>
  <si>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</si>
  <si>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</si>
  <si>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</si>
  <si>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</si>
  <si>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</si>
  <si>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</si>
  <si>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</si>
  <si>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</si>
  <si>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</si>
  <si>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</si>
  <si>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</si>
  <si>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</si>
  <si>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</si>
  <si>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</si>
  <si>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</si>
  <si>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</si>
  <si>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</si>
  <si>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</si>
  <si>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</si>
  <si>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</si>
  <si>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</si>
  <si>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</si>
  <si>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</si>
  <si>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</si>
  <si>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</si>
  <si>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</si>
  <si>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</si>
  <si>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</si>
  <si>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</si>
  <si>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</si>
  <si>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</si>
  <si>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</si>
  <si>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</si>
  <si>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</si>
  <si>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</si>
  <si>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</si>
  <si>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</si>
  <si>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</si>
  <si>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</si>
  <si>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</si>
  <si>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</si>
  <si>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</si>
  <si>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</si>
  <si>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</si>
  <si>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</si>
  <si>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</si>
  <si>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</si>
  <si>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</si>
  <si>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</si>
  <si>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</si>
  <si>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</si>
  <si>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</si>
  <si>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</si>
  <si>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</si>
  <si>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</si>
  <si>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</si>
  <si>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</si>
  <si>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</si>
  <si>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</si>
  <si>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</si>
  <si>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</si>
  <si>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</si>
  <si>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</si>
  <si>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</si>
  <si>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</si>
  <si>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</si>
  <si>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</si>
  <si>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</si>
  <si>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</si>
  <si>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</si>
  <si>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</si>
  <si>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20225299000000150</t>
  </si>
  <si>
    <t>i2_00020225299000000150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</si>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</sst>
</file>

<file path=xl/styles.xml><?xml version="1.0" encoding="utf-8"?>
<styleSheet xmlns="http://schemas.openxmlformats.org/spreadsheetml/2006/main">
  <fonts count="34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1" borderId="1" applyNumberFormat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4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9" fillId="24" borderId="1" applyNumberFormat="0" applyAlignment="0" applyProtection="0"/>
    <xf numFmtId="0" fontId="22" fillId="25" borderId="1" applyNumberFormat="0" applyAlignment="0" applyProtection="0"/>
    <xf numFmtId="0" fontId="22" fillId="25" borderId="1" applyNumberFormat="0" applyAlignment="0" applyProtection="0"/>
    <xf numFmtId="0" fontId="10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11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12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26" borderId="11" applyNumberFormat="0" applyAlignment="0" applyProtection="0"/>
    <xf numFmtId="0" fontId="14" fillId="26" borderId="11" applyNumberFormat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5" fillId="0" borderId="0"/>
    <xf numFmtId="0" fontId="4" fillId="0" borderId="0"/>
    <xf numFmtId="0" fontId="5" fillId="0" borderId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6" borderId="12" applyNumberFormat="0" applyFont="0" applyAlignment="0" applyProtection="0"/>
    <xf numFmtId="0" fontId="5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</cellStyleXfs>
  <cellXfs count="228">
    <xf numFmtId="0" fontId="0" fillId="0" borderId="0" xfId="0"/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6" xfId="0" applyBorder="1" applyAlignment="1">
      <alignment horizontal="left"/>
    </xf>
    <xf numFmtId="0" fontId="0" fillId="0" borderId="16" xfId="0" applyBorder="1" applyAlignment="1"/>
    <xf numFmtId="49" fontId="0" fillId="0" borderId="16" xfId="0" applyNumberFormat="1" applyBorder="1"/>
    <xf numFmtId="0" fontId="0" fillId="0" borderId="16" xfId="0" applyBorder="1"/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 wrapText="1"/>
    </xf>
    <xf numFmtId="49" fontId="3" fillId="0" borderId="19" xfId="0" applyNumberFormat="1" applyFont="1" applyBorder="1" applyAlignment="1">
      <alignment horizontal="center" wrapText="1"/>
    </xf>
    <xf numFmtId="49" fontId="3" fillId="0" borderId="20" xfId="0" applyNumberFormat="1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49" fontId="2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6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left" wrapText="1"/>
    </xf>
    <xf numFmtId="49" fontId="2" fillId="0" borderId="24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7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9" fontId="3" fillId="27" borderId="26" xfId="0" applyNumberFormat="1" applyFont="1" applyFill="1" applyBorder="1" applyAlignment="1">
      <alignment horizontal="center" wrapText="1"/>
    </xf>
    <xf numFmtId="49" fontId="3" fillId="27" borderId="27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27" borderId="28" xfId="0" applyFont="1" applyFill="1" applyBorder="1" applyAlignment="1">
      <alignment horizontal="left" wrapText="1"/>
    </xf>
    <xf numFmtId="0" fontId="3" fillId="27" borderId="29" xfId="0" applyFont="1" applyFill="1" applyBorder="1" applyAlignment="1">
      <alignment horizontal="center" wrapText="1"/>
    </xf>
    <xf numFmtId="4" fontId="2" fillId="27" borderId="30" xfId="0" applyNumberFormat="1" applyFont="1" applyFill="1" applyBorder="1" applyAlignment="1">
      <alignment horizontal="center"/>
    </xf>
    <xf numFmtId="4" fontId="2" fillId="27" borderId="31" xfId="0" applyNumberFormat="1" applyFont="1" applyFill="1" applyBorder="1" applyAlignment="1">
      <alignment horizontal="center"/>
    </xf>
    <xf numFmtId="4" fontId="2" fillId="27" borderId="32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9" fontId="3" fillId="27" borderId="19" xfId="0" applyNumberFormat="1" applyFont="1" applyFill="1" applyBorder="1" applyAlignment="1">
      <alignment horizontal="center" wrapText="1"/>
    </xf>
    <xf numFmtId="49" fontId="3" fillId="27" borderId="20" xfId="0" applyNumberFormat="1" applyFont="1" applyFill="1" applyBorder="1" applyAlignment="1">
      <alignment horizontal="center" wrapText="1"/>
    </xf>
    <xf numFmtId="4" fontId="2" fillId="28" borderId="34" xfId="0" applyNumberFormat="1" applyFont="1" applyFill="1" applyBorder="1" applyAlignment="1">
      <alignment horizontal="right"/>
    </xf>
    <xf numFmtId="4" fontId="2" fillId="29" borderId="17" xfId="0" applyNumberFormat="1" applyFont="1" applyFill="1" applyBorder="1" applyAlignment="1">
      <alignment horizontal="right"/>
    </xf>
    <xf numFmtId="4" fontId="2" fillId="28" borderId="35" xfId="0" applyNumberFormat="1" applyFont="1" applyFill="1" applyBorder="1" applyAlignment="1">
      <alignment horizontal="right"/>
    </xf>
    <xf numFmtId="4" fontId="2" fillId="30" borderId="36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center"/>
    </xf>
    <xf numFmtId="4" fontId="2" fillId="27" borderId="17" xfId="0" applyNumberFormat="1" applyFont="1" applyFill="1" applyBorder="1" applyAlignment="1">
      <alignment horizontal="right"/>
    </xf>
    <xf numFmtId="4" fontId="2" fillId="27" borderId="25" xfId="0" applyNumberFormat="1" applyFont="1" applyFill="1" applyBorder="1" applyAlignment="1">
      <alignment horizontal="right"/>
    </xf>
    <xf numFmtId="4" fontId="2" fillId="27" borderId="37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right"/>
    </xf>
    <xf numFmtId="4" fontId="2" fillId="27" borderId="39" xfId="0" applyNumberFormat="1" applyFont="1" applyFill="1" applyBorder="1" applyAlignment="1">
      <alignment horizontal="right"/>
    </xf>
    <xf numFmtId="4" fontId="2" fillId="27" borderId="40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center"/>
    </xf>
    <xf numFmtId="4" fontId="2" fillId="27" borderId="39" xfId="0" applyNumberFormat="1" applyFont="1" applyFill="1" applyBorder="1" applyAlignment="1">
      <alignment horizontal="center"/>
    </xf>
    <xf numFmtId="4" fontId="2" fillId="27" borderId="40" xfId="0" applyNumberFormat="1" applyFont="1" applyFill="1" applyBorder="1" applyAlignment="1">
      <alignment horizontal="center"/>
    </xf>
    <xf numFmtId="0" fontId="2" fillId="27" borderId="37" xfId="0" applyNumberFormat="1" applyFont="1" applyFill="1" applyBorder="1" applyAlignment="1">
      <alignment horizontal="center"/>
    </xf>
    <xf numFmtId="4" fontId="2" fillId="30" borderId="17" xfId="0" applyNumberFormat="1" applyFont="1" applyFill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3" fillId="27" borderId="41" xfId="0" applyFont="1" applyFill="1" applyBorder="1" applyAlignment="1">
      <alignment horizontal="left" wrapText="1"/>
    </xf>
    <xf numFmtId="0" fontId="3" fillId="27" borderId="42" xfId="0" applyFont="1" applyFill="1" applyBorder="1" applyAlignment="1">
      <alignment horizontal="left" wrapText="1"/>
    </xf>
    <xf numFmtId="0" fontId="3" fillId="27" borderId="32" xfId="0" applyFont="1" applyFill="1" applyBorder="1" applyAlignment="1">
      <alignment horizontal="left" wrapText="1"/>
    </xf>
    <xf numFmtId="0" fontId="3" fillId="27" borderId="43" xfId="0" applyFont="1" applyFill="1" applyBorder="1" applyAlignment="1">
      <alignment horizontal="left" wrapText="1"/>
    </xf>
    <xf numFmtId="0" fontId="3" fillId="27" borderId="44" xfId="0" applyFont="1" applyFill="1" applyBorder="1" applyAlignment="1">
      <alignment horizontal="left" wrapText="1"/>
    </xf>
    <xf numFmtId="0" fontId="3" fillId="0" borderId="43" xfId="0" applyFont="1" applyBorder="1" applyAlignment="1">
      <alignment horizontal="left" wrapText="1"/>
    </xf>
    <xf numFmtId="4" fontId="2" fillId="0" borderId="17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center" wrapText="1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4" fontId="2" fillId="0" borderId="17" xfId="0" applyNumberFormat="1" applyFont="1" applyBorder="1" applyAlignment="1" applyProtection="1">
      <alignment horizontal="right" wrapText="1"/>
      <protection locked="0"/>
    </xf>
    <xf numFmtId="4" fontId="2" fillId="0" borderId="25" xfId="0" applyNumberFormat="1" applyFont="1" applyBorder="1" applyAlignment="1" applyProtection="1">
      <alignment horizontal="right" wrapText="1"/>
      <protection locked="0"/>
    </xf>
    <xf numFmtId="4" fontId="2" fillId="28" borderId="37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6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" fontId="2" fillId="29" borderId="37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 applyProtection="1">
      <alignment horizontal="right"/>
    </xf>
    <xf numFmtId="49" fontId="2" fillId="27" borderId="50" xfId="0" applyNumberFormat="1" applyFont="1" applyFill="1" applyBorder="1" applyAlignment="1">
      <alignment horizontal="center"/>
    </xf>
    <xf numFmtId="0" fontId="0" fillId="31" borderId="0" xfId="0" applyFill="1"/>
    <xf numFmtId="0" fontId="3" fillId="0" borderId="43" xfId="0" applyFont="1" applyFill="1" applyBorder="1" applyAlignment="1">
      <alignment horizontal="left" wrapText="1"/>
    </xf>
    <xf numFmtId="0" fontId="3" fillId="0" borderId="51" xfId="0" applyFont="1" applyFill="1" applyBorder="1" applyAlignment="1">
      <alignment horizontal="left" wrapText="1"/>
    </xf>
    <xf numFmtId="4" fontId="2" fillId="28" borderId="17" xfId="0" applyNumberFormat="1" applyFont="1" applyFill="1" applyBorder="1" applyAlignment="1">
      <alignment horizontal="right"/>
    </xf>
    <xf numFmtId="4" fontId="2" fillId="0" borderId="38" xfId="0" applyNumberFormat="1" applyFont="1" applyBorder="1" applyAlignment="1" applyProtection="1">
      <alignment horizontal="right"/>
      <protection locked="0"/>
    </xf>
    <xf numFmtId="49" fontId="2" fillId="27" borderId="40" xfId="0" applyNumberFormat="1" applyFont="1" applyFill="1" applyBorder="1" applyAlignment="1">
      <alignment horizontal="center"/>
    </xf>
    <xf numFmtId="0" fontId="3" fillId="28" borderId="45" xfId="0" applyFont="1" applyFill="1" applyBorder="1" applyAlignment="1">
      <alignment horizontal="left" wrapText="1"/>
    </xf>
    <xf numFmtId="49" fontId="3" fillId="28" borderId="19" xfId="0" applyNumberFormat="1" applyFont="1" applyFill="1" applyBorder="1" applyAlignment="1">
      <alignment horizontal="center" wrapText="1"/>
    </xf>
    <xf numFmtId="49" fontId="3" fillId="28" borderId="52" xfId="0" applyNumberFormat="1" applyFont="1" applyFill="1" applyBorder="1" applyAlignment="1">
      <alignment horizontal="center" wrapText="1"/>
    </xf>
    <xf numFmtId="4" fontId="2" fillId="28" borderId="25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right"/>
    </xf>
    <xf numFmtId="4" fontId="2" fillId="29" borderId="53" xfId="0" applyNumberFormat="1" applyFont="1" applyFill="1" applyBorder="1" applyAlignment="1">
      <alignment horizontal="right"/>
    </xf>
    <xf numFmtId="49" fontId="0" fillId="28" borderId="0" xfId="0" applyNumberFormat="1" applyFill="1"/>
    <xf numFmtId="0" fontId="0" fillId="28" borderId="0" xfId="0" applyFill="1"/>
    <xf numFmtId="49" fontId="2" fillId="28" borderId="52" xfId="0" applyNumberFormat="1" applyFont="1" applyFill="1" applyBorder="1" applyAlignment="1">
      <alignment horizontal="center"/>
    </xf>
    <xf numFmtId="0" fontId="3" fillId="28" borderId="43" xfId="0" applyFont="1" applyFill="1" applyBorder="1" applyAlignment="1">
      <alignment horizontal="left" wrapText="1"/>
    </xf>
    <xf numFmtId="49" fontId="3" fillId="28" borderId="20" xfId="0" applyNumberFormat="1" applyFont="1" applyFill="1" applyBorder="1" applyAlignment="1">
      <alignment horizontal="center" wrapText="1"/>
    </xf>
    <xf numFmtId="49" fontId="3" fillId="0" borderId="20" xfId="0" applyNumberFormat="1" applyFont="1" applyFill="1" applyBorder="1" applyAlignment="1">
      <alignment horizontal="center" wrapText="1"/>
    </xf>
    <xf numFmtId="4" fontId="2" fillId="27" borderId="37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28" borderId="0" xfId="0" applyNumberFormat="1" applyFont="1" applyFill="1" applyBorder="1" applyAlignment="1">
      <alignment horizontal="right"/>
    </xf>
    <xf numFmtId="4" fontId="2" fillId="28" borderId="0" xfId="0" applyNumberFormat="1" applyFont="1" applyFill="1" applyBorder="1" applyAlignment="1">
      <alignment horizontal="center"/>
    </xf>
    <xf numFmtId="49" fontId="2" fillId="28" borderId="0" xfId="0" applyNumberFormat="1" applyFont="1" applyFill="1" applyBorder="1" applyAlignment="1">
      <alignment horizontal="right"/>
    </xf>
    <xf numFmtId="49" fontId="2" fillId="28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54" xfId="0" applyNumberFormat="1" applyFont="1" applyBorder="1" applyAlignment="1" applyProtection="1">
      <alignment horizontal="center" wrapText="1"/>
      <protection locked="0"/>
    </xf>
    <xf numFmtId="49" fontId="2" fillId="0" borderId="55" xfId="0" applyNumberFormat="1" applyFont="1" applyBorder="1" applyAlignment="1" applyProtection="1">
      <alignment horizontal="center" wrapText="1"/>
      <protection locked="0"/>
    </xf>
    <xf numFmtId="49" fontId="2" fillId="0" borderId="54" xfId="0" applyNumberFormat="1" applyFont="1" applyBorder="1" applyAlignment="1" applyProtection="1">
      <alignment horizontal="center"/>
      <protection locked="0"/>
    </xf>
    <xf numFmtId="49" fontId="3" fillId="28" borderId="56" xfId="0" applyNumberFormat="1" applyFont="1" applyFill="1" applyBorder="1" applyAlignment="1">
      <alignment horizontal="center" wrapText="1"/>
    </xf>
    <xf numFmtId="49" fontId="2" fillId="0" borderId="56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30" borderId="53" xfId="0" applyNumberFormat="1" applyFont="1" applyFill="1" applyBorder="1" applyAlignment="1">
      <alignment horizontal="right"/>
    </xf>
    <xf numFmtId="49" fontId="3" fillId="28" borderId="38" xfId="0" applyNumberFormat="1" applyFont="1" applyFill="1" applyBorder="1" applyAlignment="1">
      <alignment horizontal="center" wrapText="1"/>
    </xf>
    <xf numFmtId="0" fontId="31" fillId="0" borderId="0" xfId="86" applyFont="1" applyAlignment="1" applyProtection="1">
      <alignment horizontal="center"/>
    </xf>
    <xf numFmtId="0" fontId="33" fillId="0" borderId="60" xfId="86" applyFont="1" applyBorder="1" applyAlignment="1" applyProtection="1">
      <alignment horizontal="left" vertical="center" indent="2"/>
    </xf>
    <xf numFmtId="0" fontId="33" fillId="0" borderId="61" xfId="86" applyFont="1" applyBorder="1" applyAlignment="1" applyProtection="1">
      <alignment horizontal="left" vertical="center" indent="2"/>
    </xf>
    <xf numFmtId="49" fontId="29" fillId="32" borderId="64" xfId="87" applyNumberFormat="1" applyFont="1" applyFill="1" applyBorder="1" applyAlignment="1" applyProtection="1">
      <alignment horizontal="right" indent="1"/>
    </xf>
    <xf numFmtId="49" fontId="29" fillId="32" borderId="0" xfId="87" applyNumberFormat="1" applyFont="1" applyFill="1" applyBorder="1" applyAlignment="1" applyProtection="1">
      <alignment horizontal="right" indent="1"/>
    </xf>
    <xf numFmtId="49" fontId="29" fillId="32" borderId="65" xfId="87" applyNumberFormat="1" applyFont="1" applyFill="1" applyBorder="1" applyAlignment="1" applyProtection="1">
      <alignment horizontal="right" indent="1"/>
    </xf>
    <xf numFmtId="49" fontId="29" fillId="32" borderId="58" xfId="87" applyNumberFormat="1" applyFont="1" applyFill="1" applyBorder="1" applyAlignment="1" applyProtection="1">
      <alignment horizontal="right" indent="1"/>
    </xf>
    <xf numFmtId="0" fontId="30" fillId="0" borderId="66" xfId="86" applyFont="1" applyBorder="1" applyAlignment="1" applyProtection="1">
      <alignment horizontal="center"/>
    </xf>
    <xf numFmtId="0" fontId="30" fillId="0" borderId="60" xfId="86" applyFont="1" applyBorder="1" applyAlignment="1" applyProtection="1">
      <alignment horizontal="center"/>
    </xf>
    <xf numFmtId="49" fontId="29" fillId="32" borderId="67" xfId="87" applyNumberFormat="1" applyFont="1" applyFill="1" applyBorder="1" applyAlignment="1" applyProtection="1">
      <alignment horizontal="right" indent="1"/>
    </xf>
    <xf numFmtId="49" fontId="29" fillId="32" borderId="62" xfId="87" applyNumberFormat="1" applyFont="1" applyFill="1" applyBorder="1" applyAlignment="1" applyProtection="1">
      <alignment horizontal="right" indent="1"/>
    </xf>
    <xf numFmtId="49" fontId="2" fillId="0" borderId="68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" fillId="27" borderId="69" xfId="0" applyNumberFormat="1" applyFont="1" applyFill="1" applyBorder="1" applyAlignment="1">
      <alignment horizontal="center" wrapText="1"/>
    </xf>
    <xf numFmtId="49" fontId="3" fillId="27" borderId="70" xfId="0" applyNumberFormat="1" applyFont="1" applyFill="1" applyBorder="1" applyAlignment="1">
      <alignment horizontal="center" wrapText="1"/>
    </xf>
    <xf numFmtId="49" fontId="3" fillId="27" borderId="71" xfId="0" applyNumberFormat="1" applyFont="1" applyFill="1" applyBorder="1" applyAlignment="1">
      <alignment horizontal="center" wrapText="1"/>
    </xf>
    <xf numFmtId="49" fontId="2" fillId="0" borderId="72" xfId="0" applyNumberFormat="1" applyFont="1" applyBorder="1" applyAlignment="1">
      <alignment horizontal="center" vertical="center" wrapText="1"/>
    </xf>
    <xf numFmtId="49" fontId="2" fillId="0" borderId="73" xfId="0" applyNumberFormat="1" applyFont="1" applyBorder="1" applyAlignment="1">
      <alignment horizontal="center" vertical="center" wrapText="1"/>
    </xf>
    <xf numFmtId="49" fontId="2" fillId="0" borderId="74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7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28" borderId="76" xfId="0" applyNumberFormat="1" applyFont="1" applyFill="1" applyBorder="1" applyAlignment="1">
      <alignment horizontal="center"/>
    </xf>
    <xf numFmtId="49" fontId="2" fillId="28" borderId="77" xfId="0" applyNumberFormat="1" applyFont="1" applyFill="1" applyBorder="1" applyAlignment="1">
      <alignment horizontal="center"/>
    </xf>
    <xf numFmtId="49" fontId="2" fillId="28" borderId="38" xfId="0" applyNumberFormat="1" applyFont="1" applyFill="1" applyBorder="1" applyAlignment="1">
      <alignment horizont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3" fillId="27" borderId="72" xfId="0" applyNumberFormat="1" applyFont="1" applyFill="1" applyBorder="1" applyAlignment="1">
      <alignment horizontal="center" wrapText="1"/>
    </xf>
    <xf numFmtId="49" fontId="3" fillId="27" borderId="73" xfId="0" applyNumberFormat="1" applyFont="1" applyFill="1" applyBorder="1" applyAlignment="1">
      <alignment horizontal="center" wrapText="1"/>
    </xf>
    <xf numFmtId="49" fontId="3" fillId="27" borderId="74" xfId="0" applyNumberFormat="1" applyFont="1" applyFill="1" applyBorder="1" applyAlignment="1">
      <alignment horizontal="center" wrapText="1"/>
    </xf>
    <xf numFmtId="49" fontId="2" fillId="27" borderId="75" xfId="0" applyNumberFormat="1" applyFont="1" applyFill="1" applyBorder="1" applyAlignment="1">
      <alignment horizontal="center"/>
    </xf>
    <xf numFmtId="49" fontId="2" fillId="27" borderId="16" xfId="0" applyNumberFormat="1" applyFont="1" applyFill="1" applyBorder="1" applyAlignment="1">
      <alignment horizontal="center"/>
    </xf>
    <xf numFmtId="49" fontId="2" fillId="27" borderId="17" xfId="0" applyNumberFormat="1" applyFont="1" applyFill="1" applyBorder="1" applyAlignment="1">
      <alignment horizontal="center"/>
    </xf>
    <xf numFmtId="49" fontId="2" fillId="0" borderId="76" xfId="0" applyNumberFormat="1" applyFont="1" applyBorder="1" applyAlignment="1" applyProtection="1">
      <alignment horizontal="center" wrapText="1"/>
      <protection locked="0"/>
    </xf>
    <xf numFmtId="49" fontId="2" fillId="0" borderId="80" xfId="0" applyNumberFormat="1" applyFont="1" applyBorder="1" applyAlignment="1" applyProtection="1">
      <alignment horizontal="center" wrapText="1"/>
      <protection locked="0"/>
    </xf>
    <xf numFmtId="49" fontId="3" fillId="28" borderId="76" xfId="0" applyNumberFormat="1" applyFont="1" applyFill="1" applyBorder="1" applyAlignment="1">
      <alignment horizontal="center" wrapText="1"/>
    </xf>
    <xf numFmtId="49" fontId="3" fillId="28" borderId="80" xfId="0" applyNumberFormat="1" applyFont="1" applyFill="1" applyBorder="1" applyAlignment="1">
      <alignment horizontal="center" wrapText="1"/>
    </xf>
    <xf numFmtId="49" fontId="2" fillId="0" borderId="77" xfId="0" applyNumberFormat="1" applyFont="1" applyBorder="1" applyAlignment="1" applyProtection="1">
      <alignment horizontal="center" wrapText="1"/>
      <protection locked="0"/>
    </xf>
    <xf numFmtId="49" fontId="2" fillId="0" borderId="38" xfId="0" applyNumberFormat="1" applyFont="1" applyBorder="1" applyAlignment="1" applyProtection="1">
      <alignment horizontal="center" wrapText="1"/>
      <protection locked="0"/>
    </xf>
    <xf numFmtId="49" fontId="3" fillId="28" borderId="77" xfId="0" applyNumberFormat="1" applyFont="1" applyFill="1" applyBorder="1" applyAlignment="1">
      <alignment horizontal="center" wrapText="1"/>
    </xf>
    <xf numFmtId="49" fontId="3" fillId="28" borderId="38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49" fontId="2" fillId="0" borderId="77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27" borderId="52" xfId="0" applyNumberFormat="1" applyFont="1" applyFill="1" applyBorder="1" applyAlignment="1">
      <alignment horizontal="center" wrapText="1"/>
    </xf>
    <xf numFmtId="49" fontId="3" fillId="27" borderId="77" xfId="0" applyNumberFormat="1" applyFont="1" applyFill="1" applyBorder="1" applyAlignment="1">
      <alignment horizontal="center" wrapText="1"/>
    </xf>
    <xf numFmtId="49" fontId="3" fillId="27" borderId="38" xfId="0" applyNumberFormat="1" applyFont="1" applyFill="1" applyBorder="1" applyAlignment="1">
      <alignment horizontal="center" wrapText="1"/>
    </xf>
    <xf numFmtId="49" fontId="2" fillId="27" borderId="81" xfId="0" applyNumberFormat="1" applyFont="1" applyFill="1" applyBorder="1" applyAlignment="1">
      <alignment horizontal="center"/>
    </xf>
    <xf numFmtId="49" fontId="2" fillId="27" borderId="82" xfId="0" applyNumberFormat="1" applyFont="1" applyFill="1" applyBorder="1" applyAlignment="1">
      <alignment horizontal="center"/>
    </xf>
    <xf numFmtId="49" fontId="2" fillId="27" borderId="36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27" borderId="52" xfId="0" applyNumberFormat="1" applyFont="1" applyFill="1" applyBorder="1" applyAlignment="1">
      <alignment horizontal="center"/>
    </xf>
    <xf numFmtId="49" fontId="2" fillId="27" borderId="77" xfId="0" applyNumberFormat="1" applyFont="1" applyFill="1" applyBorder="1" applyAlignment="1">
      <alignment horizontal="center"/>
    </xf>
    <xf numFmtId="49" fontId="2" fillId="27" borderId="38" xfId="0" applyNumberFormat="1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2" fillId="29" borderId="52" xfId="0" applyNumberFormat="1" applyFont="1" applyFill="1" applyBorder="1" applyAlignment="1">
      <alignment horizontal="center"/>
    </xf>
    <xf numFmtId="49" fontId="2" fillId="29" borderId="77" xfId="0" applyNumberFormat="1" applyFont="1" applyFill="1" applyBorder="1" applyAlignment="1">
      <alignment horizontal="center"/>
    </xf>
    <xf numFmtId="49" fontId="2" fillId="29" borderId="38" xfId="0" applyNumberFormat="1" applyFont="1" applyFill="1" applyBorder="1" applyAlignment="1">
      <alignment horizontal="center"/>
    </xf>
    <xf numFmtId="49" fontId="2" fillId="0" borderId="77" xfId="0" applyNumberFormat="1" applyFont="1" applyBorder="1" applyAlignment="1" applyProtection="1">
      <alignment horizontal="center"/>
      <protection locked="0"/>
    </xf>
    <xf numFmtId="49" fontId="2" fillId="0" borderId="38" xfId="0" applyNumberFormat="1" applyFont="1" applyBorder="1" applyAlignment="1" applyProtection="1">
      <alignment horizontal="center"/>
      <protection locked="0"/>
    </xf>
    <xf numFmtId="14" fontId="2" fillId="0" borderId="48" xfId="0" applyNumberFormat="1" applyFont="1" applyBorder="1" applyAlignment="1">
      <alignment horizontal="center"/>
    </xf>
    <xf numFmtId="0" fontId="32" fillId="32" borderId="62" xfId="86" applyFont="1" applyFill="1" applyBorder="1" applyAlignment="1" applyProtection="1">
      <alignment horizontal="left" wrapText="1" indent="1"/>
    </xf>
    <xf numFmtId="0" fontId="32" fillId="32" borderId="63" xfId="86" applyFont="1" applyFill="1" applyBorder="1" applyAlignment="1" applyProtection="1">
      <alignment horizontal="left" wrapText="1" indent="1"/>
    </xf>
    <xf numFmtId="0" fontId="32" fillId="32" borderId="0" xfId="86" applyFont="1" applyFill="1" applyBorder="1" applyAlignment="1" applyProtection="1">
      <alignment horizontal="left" wrapText="1" indent="1"/>
    </xf>
    <xf numFmtId="0" fontId="32" fillId="32" borderId="57" xfId="86" applyFont="1" applyFill="1" applyBorder="1" applyAlignment="1" applyProtection="1">
      <alignment horizontal="left" wrapText="1" indent="1"/>
    </xf>
    <xf numFmtId="0" fontId="32" fillId="32" borderId="58" xfId="86" applyFont="1" applyFill="1" applyBorder="1" applyAlignment="1" applyProtection="1">
      <alignment horizontal="left" wrapText="1" indent="1"/>
    </xf>
    <xf numFmtId="0" fontId="32" fillId="32" borderId="59" xfId="86" applyFont="1" applyFill="1" applyBorder="1" applyAlignment="1" applyProtection="1">
      <alignment horizontal="left" wrapText="1" indent="1"/>
    </xf>
    <xf numFmtId="0" fontId="31" fillId="32" borderId="0" xfId="86" applyFont="1" applyFill="1" applyAlignment="1" applyProtection="1">
      <alignment horizontal="center"/>
    </xf>
    <xf numFmtId="0" fontId="3" fillId="33" borderId="45" xfId="0" applyFont="1" applyFill="1" applyBorder="1" applyAlignment="1">
      <alignment horizontal="left" wrapText="1"/>
    </xf>
    <xf numFmtId="49" fontId="3" fillId="33" borderId="19" xfId="0" applyNumberFormat="1" applyFont="1" applyFill="1" applyBorder="1" applyAlignment="1">
      <alignment horizontal="center" wrapText="1"/>
    </xf>
    <xf numFmtId="49" fontId="2" fillId="33" borderId="52" xfId="0" applyNumberFormat="1" applyFont="1" applyFill="1" applyBorder="1" applyAlignment="1">
      <alignment horizontal="center"/>
    </xf>
    <xf numFmtId="49" fontId="2" fillId="33" borderId="76" xfId="0" applyNumberFormat="1" applyFont="1" applyFill="1" applyBorder="1" applyAlignment="1">
      <alignment horizontal="center"/>
    </xf>
    <xf numFmtId="49" fontId="2" fillId="33" borderId="77" xfId="0" applyNumberFormat="1" applyFont="1" applyFill="1" applyBorder="1" applyAlignment="1">
      <alignment horizontal="center"/>
    </xf>
    <xf numFmtId="49" fontId="2" fillId="33" borderId="38" xfId="0" applyNumberFormat="1" applyFont="1" applyFill="1" applyBorder="1" applyAlignment="1">
      <alignment horizontal="center"/>
    </xf>
    <xf numFmtId="4" fontId="2" fillId="33" borderId="17" xfId="0" applyNumberFormat="1" applyFont="1" applyFill="1" applyBorder="1" applyAlignment="1">
      <alignment horizontal="right"/>
    </xf>
    <xf numFmtId="4" fontId="2" fillId="33" borderId="25" xfId="0" applyNumberFormat="1" applyFont="1" applyFill="1" applyBorder="1" applyAlignment="1">
      <alignment horizontal="right"/>
    </xf>
    <xf numFmtId="4" fontId="2" fillId="33" borderId="37" xfId="0" applyNumberFormat="1" applyFont="1" applyFill="1" applyBorder="1" applyAlignment="1">
      <alignment horizontal="right"/>
    </xf>
    <xf numFmtId="4" fontId="2" fillId="33" borderId="0" xfId="0" applyNumberFormat="1" applyFont="1" applyFill="1" applyBorder="1" applyAlignment="1">
      <alignment horizontal="right"/>
    </xf>
    <xf numFmtId="0" fontId="0" fillId="33" borderId="0" xfId="0" applyFill="1"/>
    <xf numFmtId="0" fontId="3" fillId="32" borderId="43" xfId="0" applyFont="1" applyFill="1" applyBorder="1" applyAlignment="1" applyProtection="1">
      <alignment horizontal="left" wrapText="1"/>
      <protection locked="0"/>
    </xf>
    <xf numFmtId="49" fontId="3" fillId="32" borderId="19" xfId="0" applyNumberFormat="1" applyFont="1" applyFill="1" applyBorder="1" applyAlignment="1" applyProtection="1">
      <alignment horizontal="center" wrapText="1"/>
      <protection locked="0"/>
    </xf>
    <xf numFmtId="49" fontId="2" fillId="32" borderId="54" xfId="0" applyNumberFormat="1" applyFont="1" applyFill="1" applyBorder="1" applyAlignment="1" applyProtection="1">
      <alignment horizontal="center" wrapText="1"/>
      <protection locked="0"/>
    </xf>
    <xf numFmtId="49" fontId="2" fillId="32" borderId="77" xfId="0" applyNumberFormat="1" applyFont="1" applyFill="1" applyBorder="1" applyAlignment="1" applyProtection="1">
      <alignment horizontal="center" wrapText="1"/>
      <protection locked="0"/>
    </xf>
    <xf numFmtId="49" fontId="2" fillId="32" borderId="38" xfId="0" applyNumberFormat="1" applyFont="1" applyFill="1" applyBorder="1" applyAlignment="1" applyProtection="1">
      <alignment horizontal="center" wrapText="1"/>
      <protection locked="0"/>
    </xf>
    <xf numFmtId="4" fontId="2" fillId="32" borderId="17" xfId="0" applyNumberFormat="1" applyFont="1" applyFill="1" applyBorder="1" applyAlignment="1" applyProtection="1">
      <alignment horizontal="right" wrapText="1"/>
      <protection locked="0"/>
    </xf>
    <xf numFmtId="4" fontId="2" fillId="32" borderId="25" xfId="0" applyNumberFormat="1" applyFont="1" applyFill="1" applyBorder="1" applyAlignment="1" applyProtection="1">
      <alignment horizontal="right" wrapText="1"/>
      <protection locked="0"/>
    </xf>
    <xf numFmtId="4" fontId="2" fillId="33" borderId="37" xfId="0" applyNumberFormat="1" applyFont="1" applyFill="1" applyBorder="1" applyAlignment="1">
      <alignment horizontal="right" wrapText="1"/>
    </xf>
    <xf numFmtId="4" fontId="2" fillId="33" borderId="0" xfId="0" applyNumberFormat="1" applyFont="1" applyFill="1" applyBorder="1" applyAlignment="1">
      <alignment horizontal="right" wrapText="1"/>
    </xf>
    <xf numFmtId="49" fontId="0" fillId="32" borderId="0" xfId="0" applyNumberFormat="1" applyFill="1" applyAlignment="1">
      <alignment wrapText="1"/>
    </xf>
  </cellXfs>
  <cellStyles count="107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1 2 2" xfId="39"/>
    <cellStyle name="Акцент2" xfId="40" builtinId="33" customBuiltin="1"/>
    <cellStyle name="Акцент2 2" xfId="41"/>
    <cellStyle name="Акцент2 2 2" xfId="42"/>
    <cellStyle name="Акцент3" xfId="43" builtinId="37" customBuiltin="1"/>
    <cellStyle name="Акцент3 2" xfId="44"/>
    <cellStyle name="Акцент3 2 2" xfId="45"/>
    <cellStyle name="Акцент4" xfId="46" builtinId="41" customBuiltin="1"/>
    <cellStyle name="Акцент4 2" xfId="47"/>
    <cellStyle name="Акцент4 2 2" xfId="48"/>
    <cellStyle name="Акцент5" xfId="49" builtinId="45" customBuiltin="1"/>
    <cellStyle name="Акцент5 2" xfId="50"/>
    <cellStyle name="Акцент6" xfId="51" builtinId="49" customBuiltin="1"/>
    <cellStyle name="Акцент6 2" xfId="52"/>
    <cellStyle name="Акцент6 2 2" xfId="53"/>
    <cellStyle name="Ввод " xfId="54" builtinId="20" customBuiltin="1"/>
    <cellStyle name="Ввод  2" xfId="55"/>
    <cellStyle name="Ввод  2 2" xfId="56"/>
    <cellStyle name="Вывод" xfId="57" builtinId="21" customBuiltin="1"/>
    <cellStyle name="Вывод 2" xfId="58"/>
    <cellStyle name="Вывод 2 2" xfId="59"/>
    <cellStyle name="Вычисление" xfId="60" builtinId="22" customBuiltin="1"/>
    <cellStyle name="Вычисление 2" xfId="61"/>
    <cellStyle name="Вычисление 2 2" xfId="62"/>
    <cellStyle name="Заголовок 1" xfId="63" builtinId="16" customBuiltin="1"/>
    <cellStyle name="Заголовок 1 2" xfId="64"/>
    <cellStyle name="Заголовок 1 2 2" xfId="65"/>
    <cellStyle name="Заголовок 2" xfId="66" builtinId="17" customBuiltin="1"/>
    <cellStyle name="Заголовок 2 2" xfId="67"/>
    <cellStyle name="Заголовок 2 2 2" xfId="68"/>
    <cellStyle name="Заголовок 3" xfId="69" builtinId="18" customBuiltin="1"/>
    <cellStyle name="Заголовок 3 2" xfId="70"/>
    <cellStyle name="Заголовок 3 2 2" xfId="71"/>
    <cellStyle name="Заголовок 4" xfId="72" builtinId="19" customBuiltin="1"/>
    <cellStyle name="Заголовок 4 2" xfId="73"/>
    <cellStyle name="Заголовок 4 2 2" xfId="74"/>
    <cellStyle name="Итог" xfId="75" builtinId="25" customBuiltin="1"/>
    <cellStyle name="Итог 2" xfId="76"/>
    <cellStyle name="Итог 2 2" xfId="77"/>
    <cellStyle name="Контрольная ячейка" xfId="78" builtinId="23" customBuiltin="1"/>
    <cellStyle name="Контрольная ячейка 2" xfId="79"/>
    <cellStyle name="Название" xfId="80" builtinId="15" customBuiltin="1"/>
    <cellStyle name="Название 2" xfId="81"/>
    <cellStyle name="Название 2 2" xfId="82"/>
    <cellStyle name="Нейтральный" xfId="83" builtinId="28" customBuiltin="1"/>
    <cellStyle name="Нейтральный 2" xfId="84"/>
    <cellStyle name="Нейтральный 2 2" xfId="85"/>
    <cellStyle name="Обычный" xfId="0" builtinId="0"/>
    <cellStyle name="Обычный 2" xfId="86"/>
    <cellStyle name="Обычный 2 2" xfId="87"/>
    <cellStyle name="Обычный 2 3" xfId="88"/>
    <cellStyle name="Плохой" xfId="89" builtinId="27" customBuiltin="1"/>
    <cellStyle name="Плохой 2" xfId="90"/>
    <cellStyle name="Плохой 2 2" xfId="91"/>
    <cellStyle name="Пояснение" xfId="92" builtinId="53" customBuiltin="1"/>
    <cellStyle name="Пояснение 2" xfId="93"/>
    <cellStyle name="Примечание" xfId="94" builtinId="10" customBuiltin="1"/>
    <cellStyle name="Примечание 2" xfId="95"/>
    <cellStyle name="Примечание 2 2" xfId="96"/>
    <cellStyle name="Примечание 3" xfId="97"/>
    <cellStyle name="Связанная ячейка" xfId="98" builtinId="24" customBuiltin="1"/>
    <cellStyle name="Связанная ячейка 2" xfId="99"/>
    <cellStyle name="Связанная ячейка 2 2" xfId="100"/>
    <cellStyle name="Текст предупреждения" xfId="101" builtinId="11" customBuiltin="1"/>
    <cellStyle name="Текст предупреждения 2" xfId="102"/>
    <cellStyle name="Текст предупреждения 2 2" xfId="103"/>
    <cellStyle name="Хороший" xfId="104" builtinId="26" customBuiltin="1"/>
    <cellStyle name="Хороший 2" xfId="105"/>
    <cellStyle name="Хороший 2 2" xfId="1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305</xdr:row>
      <xdr:rowOff>57150</xdr:rowOff>
    </xdr:from>
    <xdr:to>
      <xdr:col>5</xdr:col>
      <xdr:colOff>47625</xdr:colOff>
      <xdr:row>305</xdr:row>
      <xdr:rowOff>542925</xdr:rowOff>
    </xdr:to>
    <xdr:pic>
      <xdr:nvPicPr>
        <xdr:cNvPr id="3403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4850" y="12039600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7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6" t="s">
        <v>36</v>
      </c>
      <c r="B1" s="176"/>
      <c r="C1" s="176"/>
      <c r="D1" s="176"/>
      <c r="E1" s="176"/>
      <c r="F1" s="176"/>
      <c r="G1" s="176"/>
      <c r="H1" s="176"/>
      <c r="I1" s="177"/>
      <c r="J1" s="1" t="s">
        <v>3</v>
      </c>
      <c r="K1" s="22" t="s">
        <v>75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78</v>
      </c>
      <c r="L2" s="4"/>
    </row>
    <row r="3" spans="1:12">
      <c r="A3" s="32" t="s">
        <v>52</v>
      </c>
      <c r="B3" s="180" t="s">
        <v>72</v>
      </c>
      <c r="C3" s="180"/>
      <c r="D3" s="180"/>
      <c r="E3" s="22"/>
      <c r="F3" s="22"/>
      <c r="G3" s="181"/>
      <c r="H3" s="181"/>
      <c r="I3" s="32" t="s">
        <v>22</v>
      </c>
      <c r="J3" s="199">
        <v>44621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73</v>
      </c>
      <c r="K4" s="22" t="s">
        <v>79</v>
      </c>
      <c r="L4" s="4"/>
    </row>
    <row r="5" spans="1:12">
      <c r="A5" s="3" t="s">
        <v>37</v>
      </c>
      <c r="B5" s="178" t="s">
        <v>74</v>
      </c>
      <c r="C5" s="178"/>
      <c r="D5" s="178"/>
      <c r="E5" s="178"/>
      <c r="F5" s="178"/>
      <c r="G5" s="178"/>
      <c r="H5" s="178"/>
      <c r="I5" s="33" t="s">
        <v>30</v>
      </c>
      <c r="J5" s="87" t="s">
        <v>75</v>
      </c>
      <c r="K5" s="22"/>
      <c r="L5" s="4"/>
    </row>
    <row r="6" spans="1:12">
      <c r="A6" s="3" t="s">
        <v>38</v>
      </c>
      <c r="B6" s="179" t="s">
        <v>71</v>
      </c>
      <c r="C6" s="179"/>
      <c r="D6" s="179"/>
      <c r="E6" s="179"/>
      <c r="F6" s="179"/>
      <c r="G6" s="179"/>
      <c r="H6" s="179"/>
      <c r="I6" s="33" t="s">
        <v>59</v>
      </c>
      <c r="J6" s="87" t="s">
        <v>80</v>
      </c>
      <c r="K6" s="22" t="s">
        <v>78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76</v>
      </c>
    </row>
    <row r="9" spans="1:12" ht="15">
      <c r="A9" s="175" t="s">
        <v>29</v>
      </c>
      <c r="B9" s="175"/>
      <c r="C9" s="175"/>
      <c r="D9" s="175"/>
      <c r="E9" s="175"/>
      <c r="F9" s="175"/>
      <c r="G9" s="175"/>
      <c r="H9" s="175"/>
      <c r="I9" s="175"/>
      <c r="J9" s="175"/>
      <c r="K9" s="125" t="s">
        <v>77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46" t="s">
        <v>41</v>
      </c>
      <c r="D11" s="147"/>
      <c r="E11" s="147"/>
      <c r="F11" s="147"/>
      <c r="G11" s="148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49"/>
      <c r="D12" s="150"/>
      <c r="E12" s="150"/>
      <c r="F12" s="150"/>
      <c r="G12" s="151"/>
      <c r="H12" s="141"/>
      <c r="I12" s="141"/>
      <c r="J12" s="141"/>
      <c r="K12" s="113"/>
    </row>
    <row r="13" spans="1:12">
      <c r="A13" s="142"/>
      <c r="B13" s="142"/>
      <c r="C13" s="152"/>
      <c r="D13" s="153"/>
      <c r="E13" s="153"/>
      <c r="F13" s="153"/>
      <c r="G13" s="154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8">
        <v>3</v>
      </c>
      <c r="D14" s="159"/>
      <c r="E14" s="159"/>
      <c r="F14" s="159"/>
      <c r="G14" s="160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43" t="s">
        <v>17</v>
      </c>
      <c r="D15" s="144"/>
      <c r="E15" s="144"/>
      <c r="F15" s="144"/>
      <c r="G15" s="145"/>
      <c r="H15" s="52">
        <v>10047247.59</v>
      </c>
      <c r="I15" s="52">
        <v>949424.37</v>
      </c>
      <c r="J15" s="104">
        <v>9097823.2200000007</v>
      </c>
    </row>
    <row r="16" spans="1:12">
      <c r="A16" s="72" t="s">
        <v>4</v>
      </c>
      <c r="B16" s="50"/>
      <c r="C16" s="182"/>
      <c r="D16" s="183"/>
      <c r="E16" s="183"/>
      <c r="F16" s="183"/>
      <c r="G16" s="184"/>
      <c r="H16" s="56"/>
      <c r="I16" s="57"/>
      <c r="J16" s="58"/>
    </row>
    <row r="17" spans="1:12" s="84" customFormat="1">
      <c r="A17" s="99" t="s">
        <v>417</v>
      </c>
      <c r="B17" s="100" t="s">
        <v>6</v>
      </c>
      <c r="C17" s="101" t="s">
        <v>82</v>
      </c>
      <c r="D17" s="169" t="s">
        <v>418</v>
      </c>
      <c r="E17" s="173"/>
      <c r="F17" s="173"/>
      <c r="G17" s="174"/>
      <c r="H17" s="96">
        <v>3217810</v>
      </c>
      <c r="I17" s="102">
        <v>239554.37</v>
      </c>
      <c r="J17" s="103">
        <v>2978255.63</v>
      </c>
      <c r="K17" s="117" t="str">
        <f>C17 &amp; D17 &amp; G17</f>
        <v>00010000000000000000</v>
      </c>
      <c r="L17" s="105" t="s">
        <v>387</v>
      </c>
    </row>
    <row r="18" spans="1:12" s="84" customFormat="1">
      <c r="A18" s="99" t="s">
        <v>419</v>
      </c>
      <c r="B18" s="100" t="s">
        <v>6</v>
      </c>
      <c r="C18" s="101" t="s">
        <v>82</v>
      </c>
      <c r="D18" s="169" t="s">
        <v>420</v>
      </c>
      <c r="E18" s="173"/>
      <c r="F18" s="173"/>
      <c r="G18" s="174"/>
      <c r="H18" s="96">
        <v>555800</v>
      </c>
      <c r="I18" s="102">
        <v>76957.14</v>
      </c>
      <c r="J18" s="103">
        <v>478842.86</v>
      </c>
      <c r="K18" s="117" t="str">
        <f>C18 &amp; D18 &amp; G18</f>
        <v>00010100000000000000</v>
      </c>
      <c r="L18" s="105" t="s">
        <v>421</v>
      </c>
    </row>
    <row r="19" spans="1:12" s="84" customFormat="1">
      <c r="A19" s="99" t="s">
        <v>422</v>
      </c>
      <c r="B19" s="100" t="s">
        <v>6</v>
      </c>
      <c r="C19" s="101" t="s">
        <v>82</v>
      </c>
      <c r="D19" s="169" t="s">
        <v>423</v>
      </c>
      <c r="E19" s="173"/>
      <c r="F19" s="173"/>
      <c r="G19" s="174"/>
      <c r="H19" s="96">
        <v>555800</v>
      </c>
      <c r="I19" s="102">
        <v>76957.14</v>
      </c>
      <c r="J19" s="103">
        <v>478842.86</v>
      </c>
      <c r="K19" s="117" t="str">
        <f>C19 &amp; D19 &amp; G19</f>
        <v>00010102000010000110</v>
      </c>
      <c r="L19" s="105" t="s">
        <v>424</v>
      </c>
    </row>
    <row r="20" spans="1:12" s="84" customFormat="1" ht="56.25">
      <c r="A20" s="79" t="s">
        <v>425</v>
      </c>
      <c r="B20" s="78" t="s">
        <v>6</v>
      </c>
      <c r="C20" s="120" t="s">
        <v>82</v>
      </c>
      <c r="D20" s="167" t="s">
        <v>426</v>
      </c>
      <c r="E20" s="171"/>
      <c r="F20" s="171"/>
      <c r="G20" s="172"/>
      <c r="H20" s="80">
        <v>553800</v>
      </c>
      <c r="I20" s="81">
        <v>76956.899999999994</v>
      </c>
      <c r="J20" s="82">
        <f>IF(IF(H20="",0,H20)=0,0,(IF(H20&gt;0,IF(I20&gt;H20,0,H20-I20),IF(I20&gt;H20,H20-I20,0))))</f>
        <v>476843.1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427</v>
      </c>
      <c r="B21" s="78" t="s">
        <v>6</v>
      </c>
      <c r="C21" s="120" t="s">
        <v>82</v>
      </c>
      <c r="D21" s="167" t="s">
        <v>428</v>
      </c>
      <c r="E21" s="171"/>
      <c r="F21" s="171"/>
      <c r="G21" s="172"/>
      <c r="H21" s="80">
        <v>1000</v>
      </c>
      <c r="I21" s="81">
        <v>0.02</v>
      </c>
      <c r="J21" s="82">
        <f>IF(IF(H21="",0,H21)=0,0,(IF(H21&gt;0,IF(I21&gt;H21,0,H21-I21),IF(I21&gt;H21,H21-I21,0))))</f>
        <v>999.98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429</v>
      </c>
      <c r="B22" s="78" t="s">
        <v>6</v>
      </c>
      <c r="C22" s="120" t="s">
        <v>82</v>
      </c>
      <c r="D22" s="167" t="s">
        <v>430</v>
      </c>
      <c r="E22" s="171"/>
      <c r="F22" s="171"/>
      <c r="G22" s="172"/>
      <c r="H22" s="80">
        <v>1000</v>
      </c>
      <c r="I22" s="81">
        <v>0.22</v>
      </c>
      <c r="J22" s="82">
        <f>IF(IF(H22="",0,H22)=0,0,(IF(H22&gt;0,IF(I22&gt;H22,0,H22-I22),IF(I22&gt;H22,H22-I22,0))))</f>
        <v>999.78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22.5">
      <c r="A23" s="99" t="s">
        <v>431</v>
      </c>
      <c r="B23" s="100" t="s">
        <v>6</v>
      </c>
      <c r="C23" s="101" t="s">
        <v>82</v>
      </c>
      <c r="D23" s="169" t="s">
        <v>432</v>
      </c>
      <c r="E23" s="173"/>
      <c r="F23" s="173"/>
      <c r="G23" s="174"/>
      <c r="H23" s="96">
        <v>642810</v>
      </c>
      <c r="I23" s="102">
        <v>60207.72</v>
      </c>
      <c r="J23" s="103">
        <v>582602.28</v>
      </c>
      <c r="K23" s="117" t="str">
        <f>C23 &amp; D23 &amp; G23</f>
        <v>00010300000000000000</v>
      </c>
      <c r="L23" s="105" t="s">
        <v>433</v>
      </c>
    </row>
    <row r="24" spans="1:12" s="84" customFormat="1" ht="22.5">
      <c r="A24" s="99" t="s">
        <v>434</v>
      </c>
      <c r="B24" s="100" t="s">
        <v>6</v>
      </c>
      <c r="C24" s="101" t="s">
        <v>82</v>
      </c>
      <c r="D24" s="169" t="s">
        <v>435</v>
      </c>
      <c r="E24" s="173"/>
      <c r="F24" s="173"/>
      <c r="G24" s="174"/>
      <c r="H24" s="96">
        <v>642810</v>
      </c>
      <c r="I24" s="102">
        <v>60207.72</v>
      </c>
      <c r="J24" s="103">
        <v>582602.28</v>
      </c>
      <c r="K24" s="117" t="str">
        <f>C24 &amp; D24 &amp; G24</f>
        <v>00010302000010000110</v>
      </c>
      <c r="L24" s="105" t="s">
        <v>436</v>
      </c>
    </row>
    <row r="25" spans="1:12" s="84" customFormat="1" ht="56.25">
      <c r="A25" s="99" t="s">
        <v>437</v>
      </c>
      <c r="B25" s="100" t="s">
        <v>6</v>
      </c>
      <c r="C25" s="101" t="s">
        <v>82</v>
      </c>
      <c r="D25" s="169" t="s">
        <v>438</v>
      </c>
      <c r="E25" s="173"/>
      <c r="F25" s="173"/>
      <c r="G25" s="174"/>
      <c r="H25" s="96">
        <v>290630</v>
      </c>
      <c r="I25" s="102">
        <v>28173.38</v>
      </c>
      <c r="J25" s="103">
        <v>262456.62</v>
      </c>
      <c r="K25" s="117" t="str">
        <f>C25 &amp; D25 &amp; G25</f>
        <v>00010302230010000110</v>
      </c>
      <c r="L25" s="105" t="s">
        <v>439</v>
      </c>
    </row>
    <row r="26" spans="1:12" s="84" customFormat="1" ht="90">
      <c r="A26" s="79" t="s">
        <v>440</v>
      </c>
      <c r="B26" s="78" t="s">
        <v>6</v>
      </c>
      <c r="C26" s="120" t="s">
        <v>82</v>
      </c>
      <c r="D26" s="167" t="s">
        <v>441</v>
      </c>
      <c r="E26" s="171"/>
      <c r="F26" s="171"/>
      <c r="G26" s="172"/>
      <c r="H26" s="80">
        <v>290630</v>
      </c>
      <c r="I26" s="81">
        <v>28173.38</v>
      </c>
      <c r="J26" s="82">
        <f>IF(IF(H26="",0,H26)=0,0,(IF(H26&gt;0,IF(I26&gt;H26,0,H26-I26),IF(I26&gt;H26,H26-I26,0))))</f>
        <v>262456.62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s="84" customFormat="1" ht="78.75">
      <c r="A27" s="99" t="s">
        <v>442</v>
      </c>
      <c r="B27" s="100" t="s">
        <v>6</v>
      </c>
      <c r="C27" s="101" t="s">
        <v>82</v>
      </c>
      <c r="D27" s="169" t="s">
        <v>443</v>
      </c>
      <c r="E27" s="173"/>
      <c r="F27" s="173"/>
      <c r="G27" s="174"/>
      <c r="H27" s="96">
        <v>1610</v>
      </c>
      <c r="I27" s="102">
        <v>193.13</v>
      </c>
      <c r="J27" s="103">
        <v>1416.87</v>
      </c>
      <c r="K27" s="117" t="str">
        <f>C27 &amp; D27 &amp; G27</f>
        <v>00010302240010000110</v>
      </c>
      <c r="L27" s="105" t="s">
        <v>444</v>
      </c>
    </row>
    <row r="28" spans="1:12" s="84" customFormat="1" ht="101.25">
      <c r="A28" s="79" t="s">
        <v>445</v>
      </c>
      <c r="B28" s="78" t="s">
        <v>6</v>
      </c>
      <c r="C28" s="120" t="s">
        <v>82</v>
      </c>
      <c r="D28" s="167" t="s">
        <v>446</v>
      </c>
      <c r="E28" s="171"/>
      <c r="F28" s="171"/>
      <c r="G28" s="172"/>
      <c r="H28" s="80">
        <v>1610</v>
      </c>
      <c r="I28" s="81">
        <v>193.13</v>
      </c>
      <c r="J28" s="82">
        <f>IF(IF(H28="",0,H28)=0,0,(IF(H28&gt;0,IF(I28&gt;H28,0,H28-I28),IF(I28&gt;H28,H28-I28,0))))</f>
        <v>1416.87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s="84" customFormat="1" ht="56.25">
      <c r="A29" s="99" t="s">
        <v>447</v>
      </c>
      <c r="B29" s="100" t="s">
        <v>6</v>
      </c>
      <c r="C29" s="101" t="s">
        <v>82</v>
      </c>
      <c r="D29" s="169" t="s">
        <v>448</v>
      </c>
      <c r="E29" s="173"/>
      <c r="F29" s="173"/>
      <c r="G29" s="174"/>
      <c r="H29" s="96">
        <v>387010</v>
      </c>
      <c r="I29" s="102">
        <v>34737.120000000003</v>
      </c>
      <c r="J29" s="103">
        <v>352272.88</v>
      </c>
      <c r="K29" s="117" t="str">
        <f>C29 &amp; D29 &amp; G29</f>
        <v>00010302250010000110</v>
      </c>
      <c r="L29" s="105" t="s">
        <v>449</v>
      </c>
    </row>
    <row r="30" spans="1:12" s="84" customFormat="1" ht="90">
      <c r="A30" s="79" t="s">
        <v>450</v>
      </c>
      <c r="B30" s="78" t="s">
        <v>6</v>
      </c>
      <c r="C30" s="120" t="s">
        <v>82</v>
      </c>
      <c r="D30" s="167" t="s">
        <v>451</v>
      </c>
      <c r="E30" s="171"/>
      <c r="F30" s="171"/>
      <c r="G30" s="172"/>
      <c r="H30" s="80">
        <v>387010</v>
      </c>
      <c r="I30" s="81">
        <v>34737.120000000003</v>
      </c>
      <c r="J30" s="82">
        <f>IF(IF(H30="",0,H30)=0,0,(IF(H30&gt;0,IF(I30&gt;H30,0,H30-I30),IF(I30&gt;H30,H30-I30,0))))</f>
        <v>352272.88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s="84" customFormat="1" ht="56.25">
      <c r="A31" s="99" t="s">
        <v>452</v>
      </c>
      <c r="B31" s="100" t="s">
        <v>6</v>
      </c>
      <c r="C31" s="101" t="s">
        <v>82</v>
      </c>
      <c r="D31" s="169" t="s">
        <v>453</v>
      </c>
      <c r="E31" s="173"/>
      <c r="F31" s="173"/>
      <c r="G31" s="174"/>
      <c r="H31" s="96">
        <v>-36440</v>
      </c>
      <c r="I31" s="102">
        <v>-2895.91</v>
      </c>
      <c r="J31" s="103">
        <v>-33544.089999999997</v>
      </c>
      <c r="K31" s="117" t="str">
        <f>C31 &amp; D31 &amp; G31</f>
        <v>00010302260010000110</v>
      </c>
      <c r="L31" s="105" t="s">
        <v>454</v>
      </c>
    </row>
    <row r="32" spans="1:12" s="84" customFormat="1" ht="90">
      <c r="A32" s="79" t="s">
        <v>455</v>
      </c>
      <c r="B32" s="78" t="s">
        <v>6</v>
      </c>
      <c r="C32" s="120" t="s">
        <v>82</v>
      </c>
      <c r="D32" s="167" t="s">
        <v>456</v>
      </c>
      <c r="E32" s="171"/>
      <c r="F32" s="171"/>
      <c r="G32" s="172"/>
      <c r="H32" s="80">
        <v>-36440</v>
      </c>
      <c r="I32" s="81">
        <v>-2895.91</v>
      </c>
      <c r="J32" s="82">
        <f>IF(IF(H32="",0,H32)=0,0,(IF(H32&gt;0,IF(I32&gt;H32,0,H32-I32),IF(I32&gt;H32,H32-I32,0))))</f>
        <v>-33544.089999999997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 s="84" customFormat="1">
      <c r="A33" s="99" t="s">
        <v>457</v>
      </c>
      <c r="B33" s="100" t="s">
        <v>6</v>
      </c>
      <c r="C33" s="101" t="s">
        <v>82</v>
      </c>
      <c r="D33" s="169" t="s">
        <v>458</v>
      </c>
      <c r="E33" s="173"/>
      <c r="F33" s="173"/>
      <c r="G33" s="174"/>
      <c r="H33" s="96">
        <v>25500</v>
      </c>
      <c r="I33" s="102"/>
      <c r="J33" s="103">
        <v>25500</v>
      </c>
      <c r="K33" s="117" t="str">
        <f>C33 &amp; D33 &amp; G33</f>
        <v>00010500000000000000</v>
      </c>
      <c r="L33" s="105" t="s">
        <v>459</v>
      </c>
    </row>
    <row r="34" spans="1:12" s="84" customFormat="1">
      <c r="A34" s="99" t="s">
        <v>460</v>
      </c>
      <c r="B34" s="100" t="s">
        <v>6</v>
      </c>
      <c r="C34" s="101" t="s">
        <v>82</v>
      </c>
      <c r="D34" s="169" t="s">
        <v>461</v>
      </c>
      <c r="E34" s="173"/>
      <c r="F34" s="173"/>
      <c r="G34" s="174"/>
      <c r="H34" s="96">
        <v>25500</v>
      </c>
      <c r="I34" s="102"/>
      <c r="J34" s="103">
        <v>25500</v>
      </c>
      <c r="K34" s="117" t="str">
        <f>C34 &amp; D34 &amp; G34</f>
        <v>00010503000010000110</v>
      </c>
      <c r="L34" s="105" t="s">
        <v>462</v>
      </c>
    </row>
    <row r="35" spans="1:12" s="84" customFormat="1">
      <c r="A35" s="79" t="s">
        <v>460</v>
      </c>
      <c r="B35" s="78" t="s">
        <v>6</v>
      </c>
      <c r="C35" s="120" t="s">
        <v>82</v>
      </c>
      <c r="D35" s="167" t="s">
        <v>463</v>
      </c>
      <c r="E35" s="171"/>
      <c r="F35" s="171"/>
      <c r="G35" s="172"/>
      <c r="H35" s="80">
        <v>25500</v>
      </c>
      <c r="I35" s="81"/>
      <c r="J35" s="82">
        <f>IF(IF(H35="",0,H35)=0,0,(IF(H35&gt;0,IF(I35&gt;H35,0,H35-I35),IF(I35&gt;H35,H35-I35,0))))</f>
        <v>25500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 s="84" customFormat="1">
      <c r="A36" s="99" t="s">
        <v>464</v>
      </c>
      <c r="B36" s="100" t="s">
        <v>6</v>
      </c>
      <c r="C36" s="101" t="s">
        <v>82</v>
      </c>
      <c r="D36" s="169" t="s">
        <v>465</v>
      </c>
      <c r="E36" s="173"/>
      <c r="F36" s="173"/>
      <c r="G36" s="174"/>
      <c r="H36" s="96">
        <v>1891700</v>
      </c>
      <c r="I36" s="102">
        <v>102389.51</v>
      </c>
      <c r="J36" s="103">
        <v>1789310.49</v>
      </c>
      <c r="K36" s="117" t="str">
        <f>C36 &amp; D36 &amp; G36</f>
        <v>00010600000000000000</v>
      </c>
      <c r="L36" s="105" t="s">
        <v>466</v>
      </c>
    </row>
    <row r="37" spans="1:12" s="84" customFormat="1">
      <c r="A37" s="99" t="s">
        <v>467</v>
      </c>
      <c r="B37" s="100" t="s">
        <v>6</v>
      </c>
      <c r="C37" s="101" t="s">
        <v>82</v>
      </c>
      <c r="D37" s="169" t="s">
        <v>468</v>
      </c>
      <c r="E37" s="173"/>
      <c r="F37" s="173"/>
      <c r="G37" s="174"/>
      <c r="H37" s="96">
        <v>337700</v>
      </c>
      <c r="I37" s="102">
        <v>35247.22</v>
      </c>
      <c r="J37" s="103">
        <v>302452.78000000003</v>
      </c>
      <c r="K37" s="117" t="str">
        <f>C37 &amp; D37 &amp; G37</f>
        <v>00010601000000000110</v>
      </c>
      <c r="L37" s="105" t="s">
        <v>469</v>
      </c>
    </row>
    <row r="38" spans="1:12" s="84" customFormat="1" ht="33.75">
      <c r="A38" s="79" t="s">
        <v>470</v>
      </c>
      <c r="B38" s="78" t="s">
        <v>6</v>
      </c>
      <c r="C38" s="120" t="s">
        <v>82</v>
      </c>
      <c r="D38" s="167" t="s">
        <v>471</v>
      </c>
      <c r="E38" s="171"/>
      <c r="F38" s="171"/>
      <c r="G38" s="172"/>
      <c r="H38" s="80">
        <v>337700</v>
      </c>
      <c r="I38" s="81">
        <v>35247.22</v>
      </c>
      <c r="J38" s="82">
        <f>IF(IF(H38="",0,H38)=0,0,(IF(H38&gt;0,IF(I38&gt;H38,0,H38-I38),IF(I38&gt;H38,H38-I38,0))))</f>
        <v>302452.78000000003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 s="84" customFormat="1">
      <c r="A39" s="99" t="s">
        <v>472</v>
      </c>
      <c r="B39" s="100" t="s">
        <v>6</v>
      </c>
      <c r="C39" s="101" t="s">
        <v>82</v>
      </c>
      <c r="D39" s="169" t="s">
        <v>473</v>
      </c>
      <c r="E39" s="173"/>
      <c r="F39" s="173"/>
      <c r="G39" s="174"/>
      <c r="H39" s="96">
        <v>1554000</v>
      </c>
      <c r="I39" s="102">
        <v>67142.289999999994</v>
      </c>
      <c r="J39" s="103">
        <v>1486857.71</v>
      </c>
      <c r="K39" s="117" t="str">
        <f>C39 &amp; D39 &amp; G39</f>
        <v>00010606000000000110</v>
      </c>
      <c r="L39" s="105" t="s">
        <v>474</v>
      </c>
    </row>
    <row r="40" spans="1:12" s="84" customFormat="1">
      <c r="A40" s="99" t="s">
        <v>475</v>
      </c>
      <c r="B40" s="100" t="s">
        <v>6</v>
      </c>
      <c r="C40" s="101" t="s">
        <v>82</v>
      </c>
      <c r="D40" s="169" t="s">
        <v>476</v>
      </c>
      <c r="E40" s="173"/>
      <c r="F40" s="173"/>
      <c r="G40" s="174"/>
      <c r="H40" s="96">
        <v>240000</v>
      </c>
      <c r="I40" s="102">
        <v>-5266.19</v>
      </c>
      <c r="J40" s="103">
        <v>245266.19</v>
      </c>
      <c r="K40" s="117" t="str">
        <f>C40 &amp; D40 &amp; G40</f>
        <v>00010606030000000110</v>
      </c>
      <c r="L40" s="105" t="s">
        <v>477</v>
      </c>
    </row>
    <row r="41" spans="1:12" s="84" customFormat="1" ht="22.5">
      <c r="A41" s="79" t="s">
        <v>478</v>
      </c>
      <c r="B41" s="78" t="s">
        <v>6</v>
      </c>
      <c r="C41" s="120" t="s">
        <v>82</v>
      </c>
      <c r="D41" s="167" t="s">
        <v>479</v>
      </c>
      <c r="E41" s="171"/>
      <c r="F41" s="171"/>
      <c r="G41" s="172"/>
      <c r="H41" s="80">
        <v>240000</v>
      </c>
      <c r="I41" s="81">
        <v>-5266.19</v>
      </c>
      <c r="J41" s="82">
        <f>IF(IF(H41="",0,H41)=0,0,(IF(H41&gt;0,IF(I41&gt;H41,0,H41-I41),IF(I41&gt;H41,H41-I41,0))))</f>
        <v>245266.19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 s="84" customFormat="1">
      <c r="A42" s="99" t="s">
        <v>480</v>
      </c>
      <c r="B42" s="100" t="s">
        <v>6</v>
      </c>
      <c r="C42" s="101" t="s">
        <v>82</v>
      </c>
      <c r="D42" s="169" t="s">
        <v>481</v>
      </c>
      <c r="E42" s="173"/>
      <c r="F42" s="173"/>
      <c r="G42" s="174"/>
      <c r="H42" s="96">
        <v>1314000</v>
      </c>
      <c r="I42" s="102">
        <v>72408.479999999996</v>
      </c>
      <c r="J42" s="103">
        <v>1241591.52</v>
      </c>
      <c r="K42" s="117" t="str">
        <f>C42 &amp; D42 &amp; G42</f>
        <v>00010606040000000110</v>
      </c>
      <c r="L42" s="105" t="s">
        <v>482</v>
      </c>
    </row>
    <row r="43" spans="1:12" s="84" customFormat="1" ht="33.75">
      <c r="A43" s="79" t="s">
        <v>483</v>
      </c>
      <c r="B43" s="78" t="s">
        <v>6</v>
      </c>
      <c r="C43" s="120" t="s">
        <v>82</v>
      </c>
      <c r="D43" s="167" t="s">
        <v>484</v>
      </c>
      <c r="E43" s="171"/>
      <c r="F43" s="171"/>
      <c r="G43" s="172"/>
      <c r="H43" s="80">
        <v>1314000</v>
      </c>
      <c r="I43" s="81">
        <v>72408.479999999996</v>
      </c>
      <c r="J43" s="82">
        <f>IF(IF(H43="",0,H43)=0,0,(IF(H43&gt;0,IF(I43&gt;H43,0,H43-I43),IF(I43&gt;H43,H43-I43,0))))</f>
        <v>1241591.52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 s="84" customFormat="1">
      <c r="A44" s="99" t="s">
        <v>485</v>
      </c>
      <c r="B44" s="100" t="s">
        <v>6</v>
      </c>
      <c r="C44" s="101" t="s">
        <v>82</v>
      </c>
      <c r="D44" s="169" t="s">
        <v>486</v>
      </c>
      <c r="E44" s="173"/>
      <c r="F44" s="173"/>
      <c r="G44" s="174"/>
      <c r="H44" s="96">
        <v>2000</v>
      </c>
      <c r="I44" s="102"/>
      <c r="J44" s="103">
        <v>2000</v>
      </c>
      <c r="K44" s="117" t="str">
        <f>C44 &amp; D44 &amp; G44</f>
        <v>00010800000000000000</v>
      </c>
      <c r="L44" s="105" t="s">
        <v>487</v>
      </c>
    </row>
    <row r="45" spans="1:12" s="84" customFormat="1" ht="33.75">
      <c r="A45" s="99" t="s">
        <v>488</v>
      </c>
      <c r="B45" s="100" t="s">
        <v>6</v>
      </c>
      <c r="C45" s="101" t="s">
        <v>82</v>
      </c>
      <c r="D45" s="169" t="s">
        <v>489</v>
      </c>
      <c r="E45" s="173"/>
      <c r="F45" s="173"/>
      <c r="G45" s="174"/>
      <c r="H45" s="96">
        <v>2000</v>
      </c>
      <c r="I45" s="102"/>
      <c r="J45" s="103">
        <v>2000</v>
      </c>
      <c r="K45" s="117" t="str">
        <f>C45 &amp; D45 &amp; G45</f>
        <v>00010804000010000110</v>
      </c>
      <c r="L45" s="105" t="s">
        <v>490</v>
      </c>
    </row>
    <row r="46" spans="1:12" s="84" customFormat="1" ht="56.25">
      <c r="A46" s="79" t="s">
        <v>491</v>
      </c>
      <c r="B46" s="78" t="s">
        <v>6</v>
      </c>
      <c r="C46" s="120" t="s">
        <v>82</v>
      </c>
      <c r="D46" s="167" t="s">
        <v>492</v>
      </c>
      <c r="E46" s="171"/>
      <c r="F46" s="171"/>
      <c r="G46" s="172"/>
      <c r="H46" s="80">
        <v>2000</v>
      </c>
      <c r="I46" s="81"/>
      <c r="J46" s="82">
        <f>IF(IF(H46="",0,H46)=0,0,(IF(H46&gt;0,IF(I46&gt;H46,0,H46-I46),IF(I46&gt;H46,H46-I46,0))))</f>
        <v>2000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s="84" customFormat="1" ht="33.75">
      <c r="A47" s="99" t="s">
        <v>493</v>
      </c>
      <c r="B47" s="100" t="s">
        <v>6</v>
      </c>
      <c r="C47" s="101" t="s">
        <v>82</v>
      </c>
      <c r="D47" s="169" t="s">
        <v>494</v>
      </c>
      <c r="E47" s="173"/>
      <c r="F47" s="173"/>
      <c r="G47" s="174"/>
      <c r="H47" s="96">
        <v>100000</v>
      </c>
      <c r="I47" s="102"/>
      <c r="J47" s="103">
        <v>100000</v>
      </c>
      <c r="K47" s="117" t="str">
        <f>C47 &amp; D47 &amp; G47</f>
        <v>00011100000000000000</v>
      </c>
      <c r="L47" s="105" t="s">
        <v>495</v>
      </c>
    </row>
    <row r="48" spans="1:12" s="84" customFormat="1" ht="67.5">
      <c r="A48" s="99" t="s">
        <v>496</v>
      </c>
      <c r="B48" s="100" t="s">
        <v>6</v>
      </c>
      <c r="C48" s="101" t="s">
        <v>82</v>
      </c>
      <c r="D48" s="169" t="s">
        <v>497</v>
      </c>
      <c r="E48" s="173"/>
      <c r="F48" s="173"/>
      <c r="G48" s="174"/>
      <c r="H48" s="96">
        <v>100000</v>
      </c>
      <c r="I48" s="102"/>
      <c r="J48" s="103">
        <v>100000</v>
      </c>
      <c r="K48" s="117" t="str">
        <f>C48 &amp; D48 &amp; G48</f>
        <v>00011105000000000120</v>
      </c>
      <c r="L48" s="105" t="s">
        <v>498</v>
      </c>
    </row>
    <row r="49" spans="1:12" s="84" customFormat="1" ht="67.5">
      <c r="A49" s="99" t="s">
        <v>499</v>
      </c>
      <c r="B49" s="100" t="s">
        <v>6</v>
      </c>
      <c r="C49" s="101" t="s">
        <v>82</v>
      </c>
      <c r="D49" s="169" t="s">
        <v>500</v>
      </c>
      <c r="E49" s="173"/>
      <c r="F49" s="173"/>
      <c r="G49" s="174"/>
      <c r="H49" s="96">
        <v>100000</v>
      </c>
      <c r="I49" s="102"/>
      <c r="J49" s="103">
        <v>100000</v>
      </c>
      <c r="K49" s="117" t="str">
        <f>C49 &amp; D49 &amp; G49</f>
        <v>00011105020000000120</v>
      </c>
      <c r="L49" s="105" t="s">
        <v>501</v>
      </c>
    </row>
    <row r="50" spans="1:12" s="84" customFormat="1" ht="56.25">
      <c r="A50" s="79" t="s">
        <v>502</v>
      </c>
      <c r="B50" s="78" t="s">
        <v>6</v>
      </c>
      <c r="C50" s="120" t="s">
        <v>82</v>
      </c>
      <c r="D50" s="167" t="s">
        <v>503</v>
      </c>
      <c r="E50" s="171"/>
      <c r="F50" s="171"/>
      <c r="G50" s="172"/>
      <c r="H50" s="80">
        <v>100000</v>
      </c>
      <c r="I50" s="81"/>
      <c r="J50" s="82">
        <f>IF(IF(H50="",0,H50)=0,0,(IF(H50&gt;0,IF(I50&gt;H50,0,H50-I50),IF(I50&gt;H50,H50-I50,0))))</f>
        <v>100000</v>
      </c>
      <c r="K50" s="118" t="str">
        <f>C50 &amp; D50 &amp; G50</f>
        <v>00011105025100000120</v>
      </c>
      <c r="L50" s="83" t="str">
        <f>C50 &amp; D50 &amp; G50</f>
        <v>00011105025100000120</v>
      </c>
    </row>
    <row r="51" spans="1:12" s="84" customFormat="1">
      <c r="A51" s="99" t="s">
        <v>504</v>
      </c>
      <c r="B51" s="100" t="s">
        <v>6</v>
      </c>
      <c r="C51" s="101" t="s">
        <v>82</v>
      </c>
      <c r="D51" s="169" t="s">
        <v>505</v>
      </c>
      <c r="E51" s="173"/>
      <c r="F51" s="173"/>
      <c r="G51" s="174"/>
      <c r="H51" s="96">
        <v>6829437.5899999999</v>
      </c>
      <c r="I51" s="102">
        <v>709870</v>
      </c>
      <c r="J51" s="103">
        <v>6119567.5899999999</v>
      </c>
      <c r="K51" s="117" t="str">
        <f>C51 &amp; D51 &amp; G51</f>
        <v>00020000000000000000</v>
      </c>
      <c r="L51" s="105" t="s">
        <v>506</v>
      </c>
    </row>
    <row r="52" spans="1:12" s="84" customFormat="1" ht="33.75">
      <c r="A52" s="99" t="s">
        <v>507</v>
      </c>
      <c r="B52" s="100" t="s">
        <v>6</v>
      </c>
      <c r="C52" s="101" t="s">
        <v>82</v>
      </c>
      <c r="D52" s="169" t="s">
        <v>508</v>
      </c>
      <c r="E52" s="173"/>
      <c r="F52" s="173"/>
      <c r="G52" s="174"/>
      <c r="H52" s="96">
        <v>6829437.5899999999</v>
      </c>
      <c r="I52" s="102">
        <v>709870</v>
      </c>
      <c r="J52" s="103">
        <v>6119567.5899999999</v>
      </c>
      <c r="K52" s="117" t="str">
        <f>C52 &amp; D52 &amp; G52</f>
        <v>00020200000000000000</v>
      </c>
      <c r="L52" s="105" t="s">
        <v>509</v>
      </c>
    </row>
    <row r="53" spans="1:12" s="84" customFormat="1" ht="22.5">
      <c r="A53" s="99" t="s">
        <v>510</v>
      </c>
      <c r="B53" s="100" t="s">
        <v>6</v>
      </c>
      <c r="C53" s="101" t="s">
        <v>82</v>
      </c>
      <c r="D53" s="169" t="s">
        <v>511</v>
      </c>
      <c r="E53" s="173"/>
      <c r="F53" s="173"/>
      <c r="G53" s="174"/>
      <c r="H53" s="96">
        <v>4900800</v>
      </c>
      <c r="I53" s="102">
        <v>669000</v>
      </c>
      <c r="J53" s="103">
        <v>4231800</v>
      </c>
      <c r="K53" s="117" t="str">
        <f>C53 &amp; D53 &amp; G53</f>
        <v>00020210000000000150</v>
      </c>
      <c r="L53" s="105" t="s">
        <v>512</v>
      </c>
    </row>
    <row r="54" spans="1:12" s="84" customFormat="1" ht="33.75">
      <c r="A54" s="99" t="s">
        <v>513</v>
      </c>
      <c r="B54" s="100" t="s">
        <v>6</v>
      </c>
      <c r="C54" s="101" t="s">
        <v>82</v>
      </c>
      <c r="D54" s="169" t="s">
        <v>514</v>
      </c>
      <c r="E54" s="173"/>
      <c r="F54" s="173"/>
      <c r="G54" s="174"/>
      <c r="H54" s="96">
        <v>4900800</v>
      </c>
      <c r="I54" s="102">
        <v>669000</v>
      </c>
      <c r="J54" s="103">
        <v>4231800</v>
      </c>
      <c r="K54" s="117" t="str">
        <f>C54 &amp; D54 &amp; G54</f>
        <v>00020216001000000150</v>
      </c>
      <c r="L54" s="105" t="s">
        <v>515</v>
      </c>
    </row>
    <row r="55" spans="1:12" s="84" customFormat="1" ht="33.75">
      <c r="A55" s="79" t="s">
        <v>516</v>
      </c>
      <c r="B55" s="78" t="s">
        <v>6</v>
      </c>
      <c r="C55" s="120" t="s">
        <v>82</v>
      </c>
      <c r="D55" s="167" t="s">
        <v>517</v>
      </c>
      <c r="E55" s="171"/>
      <c r="F55" s="171"/>
      <c r="G55" s="172"/>
      <c r="H55" s="80">
        <v>4900800</v>
      </c>
      <c r="I55" s="81">
        <v>669000</v>
      </c>
      <c r="J55" s="82">
        <f>IF(IF(H55="",0,H55)=0,0,(IF(H55&gt;0,IF(I55&gt;H55,0,H55-I55),IF(I55&gt;H55,H55-I55,0))))</f>
        <v>4231800</v>
      </c>
      <c r="K55" s="118" t="str">
        <f>C55 &amp; D55 &amp; G55</f>
        <v>00020216001100000150</v>
      </c>
      <c r="L55" s="83" t="str">
        <f>C55 &amp; D55 &amp; G55</f>
        <v>00020216001100000150</v>
      </c>
    </row>
    <row r="56" spans="1:12" s="84" customFormat="1" ht="22.5">
      <c r="A56" s="99" t="s">
        <v>518</v>
      </c>
      <c r="B56" s="100" t="s">
        <v>6</v>
      </c>
      <c r="C56" s="101" t="s">
        <v>82</v>
      </c>
      <c r="D56" s="169" t="s">
        <v>519</v>
      </c>
      <c r="E56" s="173"/>
      <c r="F56" s="173"/>
      <c r="G56" s="174"/>
      <c r="H56" s="96">
        <v>1745137.59</v>
      </c>
      <c r="I56" s="102"/>
      <c r="J56" s="103">
        <v>1745137.59</v>
      </c>
      <c r="K56" s="117" t="str">
        <f>C56 &amp; D56 &amp; G56</f>
        <v>00020220000000000150</v>
      </c>
      <c r="L56" s="105" t="s">
        <v>520</v>
      </c>
    </row>
    <row r="57" spans="1:12" s="84" customFormat="1" ht="56.25">
      <c r="A57" s="99" t="s">
        <v>521</v>
      </c>
      <c r="B57" s="100" t="s">
        <v>6</v>
      </c>
      <c r="C57" s="101" t="s">
        <v>82</v>
      </c>
      <c r="D57" s="169" t="s">
        <v>522</v>
      </c>
      <c r="E57" s="173"/>
      <c r="F57" s="173"/>
      <c r="G57" s="174"/>
      <c r="H57" s="96">
        <v>447737.59</v>
      </c>
      <c r="I57" s="102"/>
      <c r="J57" s="103">
        <v>447737.59</v>
      </c>
      <c r="K57" s="117" t="str">
        <f>C57 &amp; D57 &amp; G57</f>
        <v>00020225299000000150</v>
      </c>
      <c r="L57" s="105" t="s">
        <v>523</v>
      </c>
    </row>
    <row r="58" spans="1:12" s="84" customFormat="1" ht="56.25">
      <c r="A58" s="79" t="s">
        <v>524</v>
      </c>
      <c r="B58" s="78" t="s">
        <v>6</v>
      </c>
      <c r="C58" s="120" t="s">
        <v>82</v>
      </c>
      <c r="D58" s="167" t="s">
        <v>525</v>
      </c>
      <c r="E58" s="171"/>
      <c r="F58" s="171"/>
      <c r="G58" s="172"/>
      <c r="H58" s="80">
        <v>447737.59</v>
      </c>
      <c r="I58" s="81"/>
      <c r="J58" s="82">
        <f>IF(IF(H58="",0,H58)=0,0,(IF(H58&gt;0,IF(I58&gt;H58,0,H58-I58),IF(I58&gt;H58,H58-I58,0))))</f>
        <v>447737.59</v>
      </c>
      <c r="K58" s="118" t="str">
        <f>C58 &amp; D58 &amp; G58</f>
        <v>00020225299100000150</v>
      </c>
      <c r="L58" s="83" t="str">
        <f>C58 &amp; D58 &amp; G58</f>
        <v>00020225299100000150</v>
      </c>
    </row>
    <row r="59" spans="1:12" s="84" customFormat="1" ht="22.5">
      <c r="A59" s="99" t="s">
        <v>526</v>
      </c>
      <c r="B59" s="100" t="s">
        <v>6</v>
      </c>
      <c r="C59" s="101" t="s">
        <v>82</v>
      </c>
      <c r="D59" s="169" t="s">
        <v>527</v>
      </c>
      <c r="E59" s="173"/>
      <c r="F59" s="173"/>
      <c r="G59" s="174"/>
      <c r="H59" s="96">
        <v>463400</v>
      </c>
      <c r="I59" s="102"/>
      <c r="J59" s="103">
        <v>463400</v>
      </c>
      <c r="K59" s="117" t="str">
        <f>C59 &amp; D59 &amp; G59</f>
        <v>00020225576000000150</v>
      </c>
      <c r="L59" s="105" t="s">
        <v>528</v>
      </c>
    </row>
    <row r="60" spans="1:12" s="84" customFormat="1" ht="22.5">
      <c r="A60" s="79" t="s">
        <v>529</v>
      </c>
      <c r="B60" s="78" t="s">
        <v>6</v>
      </c>
      <c r="C60" s="120" t="s">
        <v>82</v>
      </c>
      <c r="D60" s="167" t="s">
        <v>530</v>
      </c>
      <c r="E60" s="171"/>
      <c r="F60" s="171"/>
      <c r="G60" s="172"/>
      <c r="H60" s="80">
        <v>463400</v>
      </c>
      <c r="I60" s="81"/>
      <c r="J60" s="82">
        <f>IF(IF(H60="",0,H60)=0,0,(IF(H60&gt;0,IF(I60&gt;H60,0,H60-I60),IF(I60&gt;H60,H60-I60,0))))</f>
        <v>463400</v>
      </c>
      <c r="K60" s="118" t="str">
        <f>C60 &amp; D60 &amp; G60</f>
        <v>00020225576100000150</v>
      </c>
      <c r="L60" s="83" t="str">
        <f>C60 &amp; D60 &amp; G60</f>
        <v>00020225576100000150</v>
      </c>
    </row>
    <row r="61" spans="1:12" s="84" customFormat="1">
      <c r="A61" s="99" t="s">
        <v>531</v>
      </c>
      <c r="B61" s="100" t="s">
        <v>6</v>
      </c>
      <c r="C61" s="101" t="s">
        <v>82</v>
      </c>
      <c r="D61" s="169" t="s">
        <v>532</v>
      </c>
      <c r="E61" s="173"/>
      <c r="F61" s="173"/>
      <c r="G61" s="174"/>
      <c r="H61" s="96">
        <v>834000</v>
      </c>
      <c r="I61" s="102"/>
      <c r="J61" s="103">
        <v>834000</v>
      </c>
      <c r="K61" s="117" t="str">
        <f>C61 &amp; D61 &amp; G61</f>
        <v>00020229999000000150</v>
      </c>
      <c r="L61" s="105" t="s">
        <v>533</v>
      </c>
    </row>
    <row r="62" spans="1:12" s="84" customFormat="1">
      <c r="A62" s="79" t="s">
        <v>534</v>
      </c>
      <c r="B62" s="78" t="s">
        <v>6</v>
      </c>
      <c r="C62" s="120" t="s">
        <v>82</v>
      </c>
      <c r="D62" s="167" t="s">
        <v>535</v>
      </c>
      <c r="E62" s="171"/>
      <c r="F62" s="171"/>
      <c r="G62" s="172"/>
      <c r="H62" s="80">
        <v>834000</v>
      </c>
      <c r="I62" s="81"/>
      <c r="J62" s="82">
        <f>IF(IF(H62="",0,H62)=0,0,(IF(H62&gt;0,IF(I62&gt;H62,0,H62-I62),IF(I62&gt;H62,H62-I62,0))))</f>
        <v>834000</v>
      </c>
      <c r="K62" s="118" t="str">
        <f>C62 &amp; D62 &amp; G62</f>
        <v>00020229999100000150</v>
      </c>
      <c r="L62" s="83" t="str">
        <f>C62 &amp; D62 &amp; G62</f>
        <v>00020229999100000150</v>
      </c>
    </row>
    <row r="63" spans="1:12" s="84" customFormat="1" ht="22.5">
      <c r="A63" s="99" t="s">
        <v>536</v>
      </c>
      <c r="B63" s="100" t="s">
        <v>6</v>
      </c>
      <c r="C63" s="101" t="s">
        <v>82</v>
      </c>
      <c r="D63" s="169" t="s">
        <v>537</v>
      </c>
      <c r="E63" s="173"/>
      <c r="F63" s="173"/>
      <c r="G63" s="174"/>
      <c r="H63" s="96">
        <v>183500</v>
      </c>
      <c r="I63" s="102">
        <v>40870</v>
      </c>
      <c r="J63" s="103">
        <v>142630</v>
      </c>
      <c r="K63" s="117" t="str">
        <f>C63 &amp; D63 &amp; G63</f>
        <v>00020230000000000150</v>
      </c>
      <c r="L63" s="105" t="s">
        <v>538</v>
      </c>
    </row>
    <row r="64" spans="1:12" s="84" customFormat="1" ht="33.75">
      <c r="A64" s="99" t="s">
        <v>539</v>
      </c>
      <c r="B64" s="100" t="s">
        <v>6</v>
      </c>
      <c r="C64" s="101" t="s">
        <v>82</v>
      </c>
      <c r="D64" s="169" t="s">
        <v>540</v>
      </c>
      <c r="E64" s="173"/>
      <c r="F64" s="173"/>
      <c r="G64" s="174"/>
      <c r="H64" s="96">
        <v>64900</v>
      </c>
      <c r="I64" s="102">
        <v>10870</v>
      </c>
      <c r="J64" s="103">
        <v>54030</v>
      </c>
      <c r="K64" s="117" t="str">
        <f>C64 &amp; D64 &amp; G64</f>
        <v>00020230024000000150</v>
      </c>
      <c r="L64" s="105" t="s">
        <v>541</v>
      </c>
    </row>
    <row r="65" spans="1:12" s="84" customFormat="1" ht="33.75">
      <c r="A65" s="79" t="s">
        <v>542</v>
      </c>
      <c r="B65" s="78" t="s">
        <v>6</v>
      </c>
      <c r="C65" s="120" t="s">
        <v>82</v>
      </c>
      <c r="D65" s="167" t="s">
        <v>543</v>
      </c>
      <c r="E65" s="171"/>
      <c r="F65" s="171"/>
      <c r="G65" s="172"/>
      <c r="H65" s="80">
        <v>64900</v>
      </c>
      <c r="I65" s="81">
        <v>10870</v>
      </c>
      <c r="J65" s="82">
        <f>IF(IF(H65="",0,H65)=0,0,(IF(H65&gt;0,IF(I65&gt;H65,0,H65-I65),IF(I65&gt;H65,H65-I65,0))))</f>
        <v>54030</v>
      </c>
      <c r="K65" s="118" t="str">
        <f>C65 &amp; D65 &amp; G65</f>
        <v>00020230024100000150</v>
      </c>
      <c r="L65" s="83" t="str">
        <f>C65 &amp; D65 &amp; G65</f>
        <v>00020230024100000150</v>
      </c>
    </row>
    <row r="66" spans="1:12" s="84" customFormat="1" ht="33.75">
      <c r="A66" s="99" t="s">
        <v>544</v>
      </c>
      <c r="B66" s="100" t="s">
        <v>6</v>
      </c>
      <c r="C66" s="101" t="s">
        <v>82</v>
      </c>
      <c r="D66" s="169" t="s">
        <v>545</v>
      </c>
      <c r="E66" s="173"/>
      <c r="F66" s="173"/>
      <c r="G66" s="174"/>
      <c r="H66" s="96">
        <v>118600</v>
      </c>
      <c r="I66" s="102">
        <v>30000</v>
      </c>
      <c r="J66" s="103">
        <v>88600</v>
      </c>
      <c r="K66" s="117" t="str">
        <f>C66 &amp; D66 &amp; G66</f>
        <v>00020235118000000150</v>
      </c>
      <c r="L66" s="105" t="s">
        <v>546</v>
      </c>
    </row>
    <row r="67" spans="1:12" s="84" customFormat="1" ht="33.75">
      <c r="A67" s="79" t="s">
        <v>547</v>
      </c>
      <c r="B67" s="78" t="s">
        <v>6</v>
      </c>
      <c r="C67" s="120" t="s">
        <v>82</v>
      </c>
      <c r="D67" s="167" t="s">
        <v>548</v>
      </c>
      <c r="E67" s="171"/>
      <c r="F67" s="171"/>
      <c r="G67" s="172"/>
      <c r="H67" s="80">
        <v>118600</v>
      </c>
      <c r="I67" s="81">
        <v>30000</v>
      </c>
      <c r="J67" s="82">
        <f>IF(IF(H67="",0,H67)=0,0,(IF(H67&gt;0,IF(I67&gt;H67,0,H67-I67),IF(I67&gt;H67,H67-I67,0))))</f>
        <v>88600</v>
      </c>
      <c r="K67" s="118" t="str">
        <f>C67 &amp; D67 &amp; G67</f>
        <v>00020235118100000150</v>
      </c>
      <c r="L67" s="83" t="str">
        <f>C67 &amp; D67 &amp; G67</f>
        <v>00020235118100000150</v>
      </c>
    </row>
    <row r="68" spans="1:12" ht="3.75" hidden="1" customHeight="1" thickBot="1">
      <c r="A68" s="15"/>
      <c r="B68" s="27"/>
      <c r="C68" s="19"/>
      <c r="D68" s="28"/>
      <c r="E68" s="28"/>
      <c r="F68" s="28"/>
      <c r="G68" s="28"/>
      <c r="H68" s="36"/>
      <c r="I68" s="37"/>
      <c r="J68" s="51"/>
      <c r="K68" s="115"/>
    </row>
    <row r="69" spans="1:12">
      <c r="A69" s="20"/>
      <c r="B69" s="21"/>
      <c r="C69" s="22"/>
      <c r="D69" s="22"/>
      <c r="E69" s="22"/>
      <c r="F69" s="22"/>
      <c r="G69" s="22"/>
      <c r="H69" s="23"/>
      <c r="I69" s="23"/>
      <c r="J69" s="22"/>
      <c r="K69" s="22"/>
    </row>
    <row r="70" spans="1:12" ht="12.75" customHeight="1">
      <c r="A70" s="175" t="s">
        <v>24</v>
      </c>
      <c r="B70" s="175"/>
      <c r="C70" s="175"/>
      <c r="D70" s="175"/>
      <c r="E70" s="175"/>
      <c r="F70" s="175"/>
      <c r="G70" s="175"/>
      <c r="H70" s="175"/>
      <c r="I70" s="175"/>
      <c r="J70" s="175"/>
      <c r="K70" s="112"/>
    </row>
    <row r="71" spans="1:12">
      <c r="A71" s="8"/>
      <c r="B71" s="8"/>
      <c r="C71" s="9"/>
      <c r="D71" s="9"/>
      <c r="E71" s="9"/>
      <c r="F71" s="9"/>
      <c r="G71" s="9"/>
      <c r="H71" s="10"/>
      <c r="I71" s="10"/>
      <c r="J71" s="33" t="s">
        <v>20</v>
      </c>
      <c r="K71" s="33"/>
    </row>
    <row r="72" spans="1:12" ht="12.75" customHeight="1">
      <c r="A72" s="140" t="s">
        <v>39</v>
      </c>
      <c r="B72" s="140" t="s">
        <v>40</v>
      </c>
      <c r="C72" s="146" t="s">
        <v>44</v>
      </c>
      <c r="D72" s="147"/>
      <c r="E72" s="147"/>
      <c r="F72" s="147"/>
      <c r="G72" s="148"/>
      <c r="H72" s="140" t="s">
        <v>42</v>
      </c>
      <c r="I72" s="140" t="s">
        <v>23</v>
      </c>
      <c r="J72" s="140" t="s">
        <v>43</v>
      </c>
      <c r="K72" s="113"/>
    </row>
    <row r="73" spans="1:12">
      <c r="A73" s="141"/>
      <c r="B73" s="141"/>
      <c r="C73" s="149"/>
      <c r="D73" s="150"/>
      <c r="E73" s="150"/>
      <c r="F73" s="150"/>
      <c r="G73" s="151"/>
      <c r="H73" s="141"/>
      <c r="I73" s="141"/>
      <c r="J73" s="141"/>
      <c r="K73" s="113"/>
    </row>
    <row r="74" spans="1:12">
      <c r="A74" s="142"/>
      <c r="B74" s="142"/>
      <c r="C74" s="152"/>
      <c r="D74" s="153"/>
      <c r="E74" s="153"/>
      <c r="F74" s="153"/>
      <c r="G74" s="154"/>
      <c r="H74" s="142"/>
      <c r="I74" s="142"/>
      <c r="J74" s="142"/>
      <c r="K74" s="113"/>
    </row>
    <row r="75" spans="1:12" ht="13.5" thickBot="1">
      <c r="A75" s="70">
        <v>1</v>
      </c>
      <c r="B75" s="12">
        <v>2</v>
      </c>
      <c r="C75" s="158">
        <v>3</v>
      </c>
      <c r="D75" s="159"/>
      <c r="E75" s="159"/>
      <c r="F75" s="159"/>
      <c r="G75" s="160"/>
      <c r="H75" s="13" t="s">
        <v>2</v>
      </c>
      <c r="I75" s="13" t="s">
        <v>25</v>
      </c>
      <c r="J75" s="13" t="s">
        <v>26</v>
      </c>
      <c r="K75" s="114"/>
    </row>
    <row r="76" spans="1:12">
      <c r="A76" s="71" t="s">
        <v>5</v>
      </c>
      <c r="B76" s="38" t="s">
        <v>7</v>
      </c>
      <c r="C76" s="143" t="s">
        <v>17</v>
      </c>
      <c r="D76" s="144"/>
      <c r="E76" s="144"/>
      <c r="F76" s="144"/>
      <c r="G76" s="145"/>
      <c r="H76" s="52">
        <v>10061784.42</v>
      </c>
      <c r="I76" s="52">
        <v>724491.38</v>
      </c>
      <c r="J76" s="104">
        <v>9337293.0399999991</v>
      </c>
    </row>
    <row r="77" spans="1:12" ht="12.75" customHeight="1">
      <c r="A77" s="73" t="s">
        <v>4</v>
      </c>
      <c r="B77" s="50"/>
      <c r="C77" s="182"/>
      <c r="D77" s="183"/>
      <c r="E77" s="183"/>
      <c r="F77" s="183"/>
      <c r="G77" s="184"/>
      <c r="H77" s="59"/>
      <c r="I77" s="60"/>
      <c r="J77" s="61"/>
    </row>
    <row r="78" spans="1:12" s="84" customFormat="1">
      <c r="A78" s="99" t="s">
        <v>104</v>
      </c>
      <c r="B78" s="100" t="s">
        <v>7</v>
      </c>
      <c r="C78" s="101" t="s">
        <v>82</v>
      </c>
      <c r="D78" s="123" t="s">
        <v>106</v>
      </c>
      <c r="E78" s="169" t="s">
        <v>107</v>
      </c>
      <c r="F78" s="170"/>
      <c r="G78" s="128" t="s">
        <v>82</v>
      </c>
      <c r="H78" s="96">
        <v>4682900</v>
      </c>
      <c r="I78" s="102">
        <v>457473.72</v>
      </c>
      <c r="J78" s="103">
        <v>4225426.28</v>
      </c>
      <c r="K78" s="117" t="str">
        <f>C78 &amp; D78 &amp;E78 &amp; F78 &amp; G78</f>
        <v>00001000000000000000</v>
      </c>
      <c r="L78" s="106" t="s">
        <v>105</v>
      </c>
    </row>
    <row r="79" spans="1:12" s="84" customFormat="1" ht="22.5">
      <c r="A79" s="99" t="s">
        <v>108</v>
      </c>
      <c r="B79" s="100" t="s">
        <v>7</v>
      </c>
      <c r="C79" s="101" t="s">
        <v>82</v>
      </c>
      <c r="D79" s="123" t="s">
        <v>110</v>
      </c>
      <c r="E79" s="169" t="s">
        <v>107</v>
      </c>
      <c r="F79" s="170"/>
      <c r="G79" s="128" t="s">
        <v>82</v>
      </c>
      <c r="H79" s="96">
        <v>663700</v>
      </c>
      <c r="I79" s="102">
        <v>65384.32</v>
      </c>
      <c r="J79" s="103">
        <v>598315.68000000005</v>
      </c>
      <c r="K79" s="117" t="str">
        <f>C79 &amp; D79 &amp;E79 &amp; F79 &amp; G79</f>
        <v>00001020000000000000</v>
      </c>
      <c r="L79" s="106" t="s">
        <v>109</v>
      </c>
    </row>
    <row r="80" spans="1:12" s="84" customFormat="1">
      <c r="A80" s="99" t="s">
        <v>111</v>
      </c>
      <c r="B80" s="100" t="s">
        <v>7</v>
      </c>
      <c r="C80" s="101" t="s">
        <v>82</v>
      </c>
      <c r="D80" s="123" t="s">
        <v>110</v>
      </c>
      <c r="E80" s="169" t="s">
        <v>113</v>
      </c>
      <c r="F80" s="170"/>
      <c r="G80" s="128" t="s">
        <v>82</v>
      </c>
      <c r="H80" s="96">
        <v>663700</v>
      </c>
      <c r="I80" s="102">
        <v>65384.32</v>
      </c>
      <c r="J80" s="103">
        <v>598315.68000000005</v>
      </c>
      <c r="K80" s="117" t="str">
        <f>C80 &amp; D80 &amp;E80 &amp; F80 &amp; G80</f>
        <v>00001022510001000000</v>
      </c>
      <c r="L80" s="106" t="s">
        <v>112</v>
      </c>
    </row>
    <row r="81" spans="1:12" s="84" customFormat="1" ht="56.25">
      <c r="A81" s="99" t="s">
        <v>114</v>
      </c>
      <c r="B81" s="100" t="s">
        <v>7</v>
      </c>
      <c r="C81" s="101" t="s">
        <v>82</v>
      </c>
      <c r="D81" s="123" t="s">
        <v>110</v>
      </c>
      <c r="E81" s="169" t="s">
        <v>113</v>
      </c>
      <c r="F81" s="170"/>
      <c r="G81" s="128" t="s">
        <v>116</v>
      </c>
      <c r="H81" s="96">
        <v>663700</v>
      </c>
      <c r="I81" s="102">
        <v>65384.32</v>
      </c>
      <c r="J81" s="103">
        <v>598315.68000000005</v>
      </c>
      <c r="K81" s="117" t="str">
        <f>C81 &amp; D81 &amp;E81 &amp; F81 &amp; G81</f>
        <v>00001022510001000100</v>
      </c>
      <c r="L81" s="106" t="s">
        <v>115</v>
      </c>
    </row>
    <row r="82" spans="1:12" s="84" customFormat="1" ht="22.5">
      <c r="A82" s="99" t="s">
        <v>117</v>
      </c>
      <c r="B82" s="100" t="s">
        <v>7</v>
      </c>
      <c r="C82" s="101" t="s">
        <v>82</v>
      </c>
      <c r="D82" s="123" t="s">
        <v>110</v>
      </c>
      <c r="E82" s="169" t="s">
        <v>113</v>
      </c>
      <c r="F82" s="170"/>
      <c r="G82" s="128" t="s">
        <v>119</v>
      </c>
      <c r="H82" s="96">
        <v>663700</v>
      </c>
      <c r="I82" s="102">
        <v>65384.32</v>
      </c>
      <c r="J82" s="103">
        <v>598315.68000000005</v>
      </c>
      <c r="K82" s="117" t="str">
        <f>C82 &amp; D82 &amp;E82 &amp; F82 &amp; G82</f>
        <v>00001022510001000120</v>
      </c>
      <c r="L82" s="106" t="s">
        <v>118</v>
      </c>
    </row>
    <row r="83" spans="1:12" s="84" customFormat="1" ht="22.5">
      <c r="A83" s="79" t="s">
        <v>120</v>
      </c>
      <c r="B83" s="78" t="s">
        <v>7</v>
      </c>
      <c r="C83" s="120" t="s">
        <v>82</v>
      </c>
      <c r="D83" s="124" t="s">
        <v>110</v>
      </c>
      <c r="E83" s="167" t="s">
        <v>113</v>
      </c>
      <c r="F83" s="168"/>
      <c r="G83" s="121" t="s">
        <v>121</v>
      </c>
      <c r="H83" s="80">
        <v>479000</v>
      </c>
      <c r="I83" s="81">
        <v>53860</v>
      </c>
      <c r="J83" s="82">
        <f>IF(IF(H83="",0,H83)=0,0,(IF(H83&gt;0,IF(I83&gt;H83,0,H83-I83),IF(I83&gt;H83,H83-I83,0))))</f>
        <v>425140</v>
      </c>
      <c r="K83" s="117" t="str">
        <f>C83 &amp; D83 &amp;E83 &amp; F83 &amp; G83</f>
        <v>00001022510001000121</v>
      </c>
      <c r="L83" s="83" t="str">
        <f>C83 &amp; D83 &amp;E83 &amp; F83 &amp; G83</f>
        <v>00001022510001000121</v>
      </c>
    </row>
    <row r="84" spans="1:12" s="84" customFormat="1" ht="33.75">
      <c r="A84" s="79" t="s">
        <v>122</v>
      </c>
      <c r="B84" s="78" t="s">
        <v>7</v>
      </c>
      <c r="C84" s="120" t="s">
        <v>82</v>
      </c>
      <c r="D84" s="124" t="s">
        <v>110</v>
      </c>
      <c r="E84" s="167" t="s">
        <v>113</v>
      </c>
      <c r="F84" s="168"/>
      <c r="G84" s="121" t="s">
        <v>123</v>
      </c>
      <c r="H84" s="80">
        <v>40100</v>
      </c>
      <c r="I84" s="81"/>
      <c r="J84" s="82">
        <f>IF(IF(H84="",0,H84)=0,0,(IF(H84&gt;0,IF(I84&gt;H84,0,H84-I84),IF(I84&gt;H84,H84-I84,0))))</f>
        <v>40100</v>
      </c>
      <c r="K84" s="117" t="str">
        <f>C84 &amp; D84 &amp;E84 &amp; F84 &amp; G84</f>
        <v>00001022510001000122</v>
      </c>
      <c r="L84" s="83" t="str">
        <f>C84 &amp; D84 &amp;E84 &amp; F84 &amp; G84</f>
        <v>00001022510001000122</v>
      </c>
    </row>
    <row r="85" spans="1:12" s="84" customFormat="1" ht="33.75">
      <c r="A85" s="79" t="s">
        <v>124</v>
      </c>
      <c r="B85" s="78" t="s">
        <v>7</v>
      </c>
      <c r="C85" s="120" t="s">
        <v>82</v>
      </c>
      <c r="D85" s="124" t="s">
        <v>110</v>
      </c>
      <c r="E85" s="167" t="s">
        <v>113</v>
      </c>
      <c r="F85" s="168"/>
      <c r="G85" s="121" t="s">
        <v>125</v>
      </c>
      <c r="H85" s="80">
        <v>144600</v>
      </c>
      <c r="I85" s="81">
        <v>11524.32</v>
      </c>
      <c r="J85" s="82">
        <f>IF(IF(H85="",0,H85)=0,0,(IF(H85&gt;0,IF(I85&gt;H85,0,H85-I85),IF(I85&gt;H85,H85-I85,0))))</f>
        <v>133075.68</v>
      </c>
      <c r="K85" s="117" t="str">
        <f>C85 &amp; D85 &amp;E85 &amp; F85 &amp; G85</f>
        <v>00001022510001000129</v>
      </c>
      <c r="L85" s="83" t="str">
        <f>C85 &amp; D85 &amp;E85 &amp; F85 &amp; G85</f>
        <v>00001022510001000129</v>
      </c>
    </row>
    <row r="86" spans="1:12" s="84" customFormat="1" ht="45">
      <c r="A86" s="99" t="s">
        <v>126</v>
      </c>
      <c r="B86" s="100" t="s">
        <v>7</v>
      </c>
      <c r="C86" s="101" t="s">
        <v>82</v>
      </c>
      <c r="D86" s="123" t="s">
        <v>128</v>
      </c>
      <c r="E86" s="169" t="s">
        <v>107</v>
      </c>
      <c r="F86" s="170"/>
      <c r="G86" s="128" t="s">
        <v>82</v>
      </c>
      <c r="H86" s="96">
        <v>3793200</v>
      </c>
      <c r="I86" s="102">
        <v>391324.4</v>
      </c>
      <c r="J86" s="103">
        <v>3401875.6</v>
      </c>
      <c r="K86" s="117" t="str">
        <f>C86 &amp; D86 &amp;E86 &amp; F86 &amp; G86</f>
        <v>00001040000000000000</v>
      </c>
      <c r="L86" s="106" t="s">
        <v>127</v>
      </c>
    </row>
    <row r="87" spans="1:12" s="84" customFormat="1" ht="33.75">
      <c r="A87" s="99" t="s">
        <v>129</v>
      </c>
      <c r="B87" s="100" t="s">
        <v>7</v>
      </c>
      <c r="C87" s="101" t="s">
        <v>82</v>
      </c>
      <c r="D87" s="123" t="s">
        <v>128</v>
      </c>
      <c r="E87" s="169" t="s">
        <v>131</v>
      </c>
      <c r="F87" s="170"/>
      <c r="G87" s="128" t="s">
        <v>82</v>
      </c>
      <c r="H87" s="96">
        <v>3605500</v>
      </c>
      <c r="I87" s="102">
        <v>358231.85</v>
      </c>
      <c r="J87" s="103">
        <v>3247268.15</v>
      </c>
      <c r="K87" s="117" t="str">
        <f>C87 &amp; D87 &amp;E87 &amp; F87 &amp; G87</f>
        <v>00001040100000000000</v>
      </c>
      <c r="L87" s="106" t="s">
        <v>130</v>
      </c>
    </row>
    <row r="88" spans="1:12" s="84" customFormat="1" ht="22.5">
      <c r="A88" s="99" t="s">
        <v>132</v>
      </c>
      <c r="B88" s="100" t="s">
        <v>7</v>
      </c>
      <c r="C88" s="101" t="s">
        <v>82</v>
      </c>
      <c r="D88" s="123" t="s">
        <v>128</v>
      </c>
      <c r="E88" s="169" t="s">
        <v>134</v>
      </c>
      <c r="F88" s="170"/>
      <c r="G88" s="128" t="s">
        <v>82</v>
      </c>
      <c r="H88" s="96">
        <v>3574500</v>
      </c>
      <c r="I88" s="102">
        <v>358231.85</v>
      </c>
      <c r="J88" s="103">
        <v>3216268.15</v>
      </c>
      <c r="K88" s="117" t="str">
        <f>C88 &amp; D88 &amp;E88 &amp; F88 &amp; G88</f>
        <v>00001040110000000000</v>
      </c>
      <c r="L88" s="106" t="s">
        <v>133</v>
      </c>
    </row>
    <row r="89" spans="1:12" s="84" customFormat="1" ht="22.5">
      <c r="A89" s="99" t="s">
        <v>135</v>
      </c>
      <c r="B89" s="100" t="s">
        <v>7</v>
      </c>
      <c r="C89" s="101" t="s">
        <v>82</v>
      </c>
      <c r="D89" s="123" t="s">
        <v>128</v>
      </c>
      <c r="E89" s="169" t="s">
        <v>137</v>
      </c>
      <c r="F89" s="170"/>
      <c r="G89" s="128" t="s">
        <v>82</v>
      </c>
      <c r="H89" s="96">
        <v>3574500</v>
      </c>
      <c r="I89" s="102">
        <v>358231.85</v>
      </c>
      <c r="J89" s="103">
        <v>3216268.15</v>
      </c>
      <c r="K89" s="117" t="str">
        <f>C89 &amp; D89 &amp;E89 &amp; F89 &amp; G89</f>
        <v>00001040110001001000</v>
      </c>
      <c r="L89" s="106" t="s">
        <v>136</v>
      </c>
    </row>
    <row r="90" spans="1:12" s="84" customFormat="1" ht="56.25">
      <c r="A90" s="99" t="s">
        <v>114</v>
      </c>
      <c r="B90" s="100" t="s">
        <v>7</v>
      </c>
      <c r="C90" s="101" t="s">
        <v>82</v>
      </c>
      <c r="D90" s="123" t="s">
        <v>128</v>
      </c>
      <c r="E90" s="169" t="s">
        <v>137</v>
      </c>
      <c r="F90" s="170"/>
      <c r="G90" s="128" t="s">
        <v>116</v>
      </c>
      <c r="H90" s="96">
        <v>2944500</v>
      </c>
      <c r="I90" s="102">
        <v>260947.89</v>
      </c>
      <c r="J90" s="103">
        <v>2683552.11</v>
      </c>
      <c r="K90" s="117" t="str">
        <f>C90 &amp; D90 &amp;E90 &amp; F90 &amp; G90</f>
        <v>00001040110001001100</v>
      </c>
      <c r="L90" s="106" t="s">
        <v>138</v>
      </c>
    </row>
    <row r="91" spans="1:12" s="84" customFormat="1" ht="22.5">
      <c r="A91" s="99" t="s">
        <v>117</v>
      </c>
      <c r="B91" s="100" t="s">
        <v>7</v>
      </c>
      <c r="C91" s="101" t="s">
        <v>82</v>
      </c>
      <c r="D91" s="123" t="s">
        <v>128</v>
      </c>
      <c r="E91" s="169" t="s">
        <v>137</v>
      </c>
      <c r="F91" s="170"/>
      <c r="G91" s="128" t="s">
        <v>119</v>
      </c>
      <c r="H91" s="96">
        <v>2944500</v>
      </c>
      <c r="I91" s="102">
        <v>260947.89</v>
      </c>
      <c r="J91" s="103">
        <v>2683552.11</v>
      </c>
      <c r="K91" s="117" t="str">
        <f>C91 &amp; D91 &amp;E91 &amp; F91 &amp; G91</f>
        <v>00001040110001001120</v>
      </c>
      <c r="L91" s="106" t="s">
        <v>139</v>
      </c>
    </row>
    <row r="92" spans="1:12" s="84" customFormat="1" ht="22.5">
      <c r="A92" s="79" t="s">
        <v>120</v>
      </c>
      <c r="B92" s="78" t="s">
        <v>7</v>
      </c>
      <c r="C92" s="120" t="s">
        <v>82</v>
      </c>
      <c r="D92" s="124" t="s">
        <v>128</v>
      </c>
      <c r="E92" s="167" t="s">
        <v>137</v>
      </c>
      <c r="F92" s="168"/>
      <c r="G92" s="121" t="s">
        <v>121</v>
      </c>
      <c r="H92" s="80">
        <v>2169000</v>
      </c>
      <c r="I92" s="81">
        <v>213518.89</v>
      </c>
      <c r="J92" s="82">
        <f>IF(IF(H92="",0,H92)=0,0,(IF(H92&gt;0,IF(I92&gt;H92,0,H92-I92),IF(I92&gt;H92,H92-I92,0))))</f>
        <v>1955481.11</v>
      </c>
      <c r="K92" s="117" t="str">
        <f>C92 &amp; D92 &amp;E92 &amp; F92 &amp; G92</f>
        <v>00001040110001001121</v>
      </c>
      <c r="L92" s="83" t="str">
        <f>C92 &amp; D92 &amp;E92 &amp; F92 &amp; G92</f>
        <v>00001040110001001121</v>
      </c>
    </row>
    <row r="93" spans="1:12" s="84" customFormat="1" ht="33.75">
      <c r="A93" s="79" t="s">
        <v>122</v>
      </c>
      <c r="B93" s="78" t="s">
        <v>7</v>
      </c>
      <c r="C93" s="120" t="s">
        <v>82</v>
      </c>
      <c r="D93" s="124" t="s">
        <v>128</v>
      </c>
      <c r="E93" s="167" t="s">
        <v>137</v>
      </c>
      <c r="F93" s="168"/>
      <c r="G93" s="121" t="s">
        <v>123</v>
      </c>
      <c r="H93" s="80">
        <v>120300</v>
      </c>
      <c r="I93" s="81"/>
      <c r="J93" s="82">
        <f>IF(IF(H93="",0,H93)=0,0,(IF(H93&gt;0,IF(I93&gt;H93,0,H93-I93),IF(I93&gt;H93,H93-I93,0))))</f>
        <v>120300</v>
      </c>
      <c r="K93" s="117" t="str">
        <f>C93 &amp; D93 &amp;E93 &amp; F93 &amp; G93</f>
        <v>00001040110001001122</v>
      </c>
      <c r="L93" s="83" t="str">
        <f>C93 &amp; D93 &amp;E93 &amp; F93 &amp; G93</f>
        <v>00001040110001001122</v>
      </c>
    </row>
    <row r="94" spans="1:12" s="84" customFormat="1" ht="33.75">
      <c r="A94" s="79" t="s">
        <v>124</v>
      </c>
      <c r="B94" s="78" t="s">
        <v>7</v>
      </c>
      <c r="C94" s="120" t="s">
        <v>82</v>
      </c>
      <c r="D94" s="124" t="s">
        <v>128</v>
      </c>
      <c r="E94" s="167" t="s">
        <v>137</v>
      </c>
      <c r="F94" s="168"/>
      <c r="G94" s="121" t="s">
        <v>125</v>
      </c>
      <c r="H94" s="80">
        <v>655200</v>
      </c>
      <c r="I94" s="81">
        <v>47429</v>
      </c>
      <c r="J94" s="82">
        <f>IF(IF(H94="",0,H94)=0,0,(IF(H94&gt;0,IF(I94&gt;H94,0,H94-I94),IF(I94&gt;H94,H94-I94,0))))</f>
        <v>607771</v>
      </c>
      <c r="K94" s="117" t="str">
        <f>C94 &amp; D94 &amp;E94 &amp; F94 &amp; G94</f>
        <v>00001040110001001129</v>
      </c>
      <c r="L94" s="83" t="str">
        <f>C94 &amp; D94 &amp;E94 &amp; F94 &amp; G94</f>
        <v>00001040110001001129</v>
      </c>
    </row>
    <row r="95" spans="1:12" s="84" customFormat="1" ht="22.5">
      <c r="A95" s="99" t="s">
        <v>140</v>
      </c>
      <c r="B95" s="100" t="s">
        <v>7</v>
      </c>
      <c r="C95" s="101" t="s">
        <v>82</v>
      </c>
      <c r="D95" s="123" t="s">
        <v>128</v>
      </c>
      <c r="E95" s="169" t="s">
        <v>137</v>
      </c>
      <c r="F95" s="170"/>
      <c r="G95" s="128" t="s">
        <v>7</v>
      </c>
      <c r="H95" s="96">
        <v>600000</v>
      </c>
      <c r="I95" s="102">
        <v>93301.440000000002</v>
      </c>
      <c r="J95" s="103">
        <v>506698.56</v>
      </c>
      <c r="K95" s="117" t="str">
        <f>C95 &amp; D95 &amp;E95 &amp; F95 &amp; G95</f>
        <v>00001040110001001200</v>
      </c>
      <c r="L95" s="106" t="s">
        <v>141</v>
      </c>
    </row>
    <row r="96" spans="1:12" s="84" customFormat="1" ht="22.5">
      <c r="A96" s="99" t="s">
        <v>142</v>
      </c>
      <c r="B96" s="100" t="s">
        <v>7</v>
      </c>
      <c r="C96" s="101" t="s">
        <v>82</v>
      </c>
      <c r="D96" s="123" t="s">
        <v>128</v>
      </c>
      <c r="E96" s="169" t="s">
        <v>137</v>
      </c>
      <c r="F96" s="170"/>
      <c r="G96" s="128" t="s">
        <v>144</v>
      </c>
      <c r="H96" s="96">
        <v>600000</v>
      </c>
      <c r="I96" s="102">
        <v>93301.440000000002</v>
      </c>
      <c r="J96" s="103">
        <v>506698.56</v>
      </c>
      <c r="K96" s="117" t="str">
        <f>C96 &amp; D96 &amp;E96 &amp; F96 &amp; G96</f>
        <v>00001040110001001240</v>
      </c>
      <c r="L96" s="106" t="s">
        <v>143</v>
      </c>
    </row>
    <row r="97" spans="1:12" s="84" customFormat="1">
      <c r="A97" s="79" t="s">
        <v>145</v>
      </c>
      <c r="B97" s="78" t="s">
        <v>7</v>
      </c>
      <c r="C97" s="120" t="s">
        <v>82</v>
      </c>
      <c r="D97" s="124" t="s">
        <v>128</v>
      </c>
      <c r="E97" s="167" t="s">
        <v>137</v>
      </c>
      <c r="F97" s="168"/>
      <c r="G97" s="121" t="s">
        <v>146</v>
      </c>
      <c r="H97" s="80">
        <v>429300</v>
      </c>
      <c r="I97" s="81">
        <v>62693.599999999999</v>
      </c>
      <c r="J97" s="82">
        <f>IF(IF(H97="",0,H97)=0,0,(IF(H97&gt;0,IF(I97&gt;H97,0,H97-I97),IF(I97&gt;H97,H97-I97,0))))</f>
        <v>366606.4</v>
      </c>
      <c r="K97" s="117" t="str">
        <f>C97 &amp; D97 &amp;E97 &amp; F97 &amp; G97</f>
        <v>00001040110001001244</v>
      </c>
      <c r="L97" s="83" t="str">
        <f>C97 &amp; D97 &amp;E97 &amp; F97 &amp; G97</f>
        <v>00001040110001001244</v>
      </c>
    </row>
    <row r="98" spans="1:12" s="84" customFormat="1">
      <c r="A98" s="79" t="s">
        <v>147</v>
      </c>
      <c r="B98" s="78" t="s">
        <v>7</v>
      </c>
      <c r="C98" s="120" t="s">
        <v>82</v>
      </c>
      <c r="D98" s="124" t="s">
        <v>128</v>
      </c>
      <c r="E98" s="167" t="s">
        <v>137</v>
      </c>
      <c r="F98" s="168"/>
      <c r="G98" s="121" t="s">
        <v>148</v>
      </c>
      <c r="H98" s="80">
        <v>170700</v>
      </c>
      <c r="I98" s="81">
        <v>30607.84</v>
      </c>
      <c r="J98" s="82">
        <f>IF(IF(H98="",0,H98)=0,0,(IF(H98&gt;0,IF(I98&gt;H98,0,H98-I98),IF(I98&gt;H98,H98-I98,0))))</f>
        <v>140092.16</v>
      </c>
      <c r="K98" s="117" t="str">
        <f>C98 &amp; D98 &amp;E98 &amp; F98 &amp; G98</f>
        <v>00001040110001001247</v>
      </c>
      <c r="L98" s="83" t="str">
        <f>C98 &amp; D98 &amp;E98 &amp; F98 &amp; G98</f>
        <v>00001040110001001247</v>
      </c>
    </row>
    <row r="99" spans="1:12" s="84" customFormat="1">
      <c r="A99" s="99" t="s">
        <v>149</v>
      </c>
      <c r="B99" s="100" t="s">
        <v>7</v>
      </c>
      <c r="C99" s="101" t="s">
        <v>82</v>
      </c>
      <c r="D99" s="123" t="s">
        <v>128</v>
      </c>
      <c r="E99" s="169" t="s">
        <v>137</v>
      </c>
      <c r="F99" s="170"/>
      <c r="G99" s="128" t="s">
        <v>151</v>
      </c>
      <c r="H99" s="96">
        <v>30000</v>
      </c>
      <c r="I99" s="102">
        <v>3982.52</v>
      </c>
      <c r="J99" s="103">
        <v>26017.48</v>
      </c>
      <c r="K99" s="117" t="str">
        <f>C99 &amp; D99 &amp;E99 &amp; F99 &amp; G99</f>
        <v>00001040110001001800</v>
      </c>
      <c r="L99" s="106" t="s">
        <v>150</v>
      </c>
    </row>
    <row r="100" spans="1:12" s="84" customFormat="1">
      <c r="A100" s="99" t="s">
        <v>152</v>
      </c>
      <c r="B100" s="100" t="s">
        <v>7</v>
      </c>
      <c r="C100" s="101" t="s">
        <v>82</v>
      </c>
      <c r="D100" s="123" t="s">
        <v>128</v>
      </c>
      <c r="E100" s="169" t="s">
        <v>137</v>
      </c>
      <c r="F100" s="170"/>
      <c r="G100" s="128" t="s">
        <v>154</v>
      </c>
      <c r="H100" s="96">
        <v>30000</v>
      </c>
      <c r="I100" s="102">
        <v>3982.52</v>
      </c>
      <c r="J100" s="103">
        <v>26017.48</v>
      </c>
      <c r="K100" s="117" t="str">
        <f>C100 &amp; D100 &amp;E100 &amp; F100 &amp; G100</f>
        <v>00001040110001001850</v>
      </c>
      <c r="L100" s="106" t="s">
        <v>153</v>
      </c>
    </row>
    <row r="101" spans="1:12" s="84" customFormat="1">
      <c r="A101" s="79" t="s">
        <v>155</v>
      </c>
      <c r="B101" s="78" t="s">
        <v>7</v>
      </c>
      <c r="C101" s="120" t="s">
        <v>82</v>
      </c>
      <c r="D101" s="124" t="s">
        <v>128</v>
      </c>
      <c r="E101" s="167" t="s">
        <v>137</v>
      </c>
      <c r="F101" s="168"/>
      <c r="G101" s="121" t="s">
        <v>156</v>
      </c>
      <c r="H101" s="80">
        <v>10000</v>
      </c>
      <c r="I101" s="81"/>
      <c r="J101" s="82">
        <f>IF(IF(H101="",0,H101)=0,0,(IF(H101&gt;0,IF(I101&gt;H101,0,H101-I101),IF(I101&gt;H101,H101-I101,0))))</f>
        <v>10000</v>
      </c>
      <c r="K101" s="117" t="str">
        <f>C101 &amp; D101 &amp;E101 &amp; F101 &amp; G101</f>
        <v>00001040110001001852</v>
      </c>
      <c r="L101" s="83" t="str">
        <f>C101 &amp; D101 &amp;E101 &amp; F101 &amp; G101</f>
        <v>00001040110001001852</v>
      </c>
    </row>
    <row r="102" spans="1:12" s="84" customFormat="1">
      <c r="A102" s="79" t="s">
        <v>157</v>
      </c>
      <c r="B102" s="78" t="s">
        <v>7</v>
      </c>
      <c r="C102" s="120" t="s">
        <v>82</v>
      </c>
      <c r="D102" s="124" t="s">
        <v>128</v>
      </c>
      <c r="E102" s="167" t="s">
        <v>137</v>
      </c>
      <c r="F102" s="168"/>
      <c r="G102" s="121" t="s">
        <v>158</v>
      </c>
      <c r="H102" s="80">
        <v>20000</v>
      </c>
      <c r="I102" s="81">
        <v>3982.52</v>
      </c>
      <c r="J102" s="82">
        <f>IF(IF(H102="",0,H102)=0,0,(IF(H102&gt;0,IF(I102&gt;H102,0,H102-I102),IF(I102&gt;H102,H102-I102,0))))</f>
        <v>16017.48</v>
      </c>
      <c r="K102" s="117" t="str">
        <f>C102 &amp; D102 &amp;E102 &amp; F102 &amp; G102</f>
        <v>00001040110001001853</v>
      </c>
      <c r="L102" s="83" t="str">
        <f>C102 &amp; D102 &amp;E102 &amp; F102 &amp; G102</f>
        <v>00001040110001001853</v>
      </c>
    </row>
    <row r="103" spans="1:12" s="84" customFormat="1" ht="22.5">
      <c r="A103" s="99" t="s">
        <v>159</v>
      </c>
      <c r="B103" s="100" t="s">
        <v>7</v>
      </c>
      <c r="C103" s="101" t="s">
        <v>82</v>
      </c>
      <c r="D103" s="123" t="s">
        <v>128</v>
      </c>
      <c r="E103" s="169" t="s">
        <v>161</v>
      </c>
      <c r="F103" s="170"/>
      <c r="G103" s="128" t="s">
        <v>82</v>
      </c>
      <c r="H103" s="96">
        <v>30000</v>
      </c>
      <c r="I103" s="102"/>
      <c r="J103" s="103">
        <v>30000</v>
      </c>
      <c r="K103" s="117" t="str">
        <f>C103 &amp; D103 &amp;E103 &amp; F103 &amp; G103</f>
        <v>00001040120000000000</v>
      </c>
      <c r="L103" s="106" t="s">
        <v>160</v>
      </c>
    </row>
    <row r="104" spans="1:12" s="84" customFormat="1" ht="45">
      <c r="A104" s="99" t="s">
        <v>162</v>
      </c>
      <c r="B104" s="100" t="s">
        <v>7</v>
      </c>
      <c r="C104" s="101" t="s">
        <v>82</v>
      </c>
      <c r="D104" s="123" t="s">
        <v>128</v>
      </c>
      <c r="E104" s="169" t="s">
        <v>164</v>
      </c>
      <c r="F104" s="170"/>
      <c r="G104" s="128" t="s">
        <v>82</v>
      </c>
      <c r="H104" s="96">
        <v>30000</v>
      </c>
      <c r="I104" s="102"/>
      <c r="J104" s="103">
        <v>30000</v>
      </c>
      <c r="K104" s="117" t="str">
        <f>C104 &amp; D104 &amp;E104 &amp; F104 &amp; G104</f>
        <v>00001040120000012000</v>
      </c>
      <c r="L104" s="106" t="s">
        <v>163</v>
      </c>
    </row>
    <row r="105" spans="1:12" s="84" customFormat="1" ht="22.5">
      <c r="A105" s="99" t="s">
        <v>140</v>
      </c>
      <c r="B105" s="100" t="s">
        <v>7</v>
      </c>
      <c r="C105" s="101" t="s">
        <v>82</v>
      </c>
      <c r="D105" s="123" t="s">
        <v>128</v>
      </c>
      <c r="E105" s="169" t="s">
        <v>164</v>
      </c>
      <c r="F105" s="170"/>
      <c r="G105" s="128" t="s">
        <v>7</v>
      </c>
      <c r="H105" s="96">
        <v>30000</v>
      </c>
      <c r="I105" s="102"/>
      <c r="J105" s="103">
        <v>30000</v>
      </c>
      <c r="K105" s="117" t="str">
        <f>C105 &amp; D105 &amp;E105 &amp; F105 &amp; G105</f>
        <v>00001040120000012200</v>
      </c>
      <c r="L105" s="106" t="s">
        <v>165</v>
      </c>
    </row>
    <row r="106" spans="1:12" s="84" customFormat="1" ht="22.5">
      <c r="A106" s="99" t="s">
        <v>142</v>
      </c>
      <c r="B106" s="100" t="s">
        <v>7</v>
      </c>
      <c r="C106" s="101" t="s">
        <v>82</v>
      </c>
      <c r="D106" s="123" t="s">
        <v>128</v>
      </c>
      <c r="E106" s="169" t="s">
        <v>164</v>
      </c>
      <c r="F106" s="170"/>
      <c r="G106" s="128" t="s">
        <v>144</v>
      </c>
      <c r="H106" s="96">
        <v>30000</v>
      </c>
      <c r="I106" s="102"/>
      <c r="J106" s="103">
        <v>30000</v>
      </c>
      <c r="K106" s="117" t="str">
        <f>C106 &amp; D106 &amp;E106 &amp; F106 &amp; G106</f>
        <v>00001040120000012240</v>
      </c>
      <c r="L106" s="106" t="s">
        <v>166</v>
      </c>
    </row>
    <row r="107" spans="1:12" s="84" customFormat="1">
      <c r="A107" s="79" t="s">
        <v>145</v>
      </c>
      <c r="B107" s="78" t="s">
        <v>7</v>
      </c>
      <c r="C107" s="120" t="s">
        <v>82</v>
      </c>
      <c r="D107" s="124" t="s">
        <v>128</v>
      </c>
      <c r="E107" s="167" t="s">
        <v>164</v>
      </c>
      <c r="F107" s="168"/>
      <c r="G107" s="121" t="s">
        <v>146</v>
      </c>
      <c r="H107" s="80">
        <v>30000</v>
      </c>
      <c r="I107" s="81"/>
      <c r="J107" s="82">
        <f>IF(IF(H107="",0,H107)=0,0,(IF(H107&gt;0,IF(I107&gt;H107,0,H107-I107),IF(I107&gt;H107,H107-I107,0))))</f>
        <v>30000</v>
      </c>
      <c r="K107" s="117" t="str">
        <f>C107 &amp; D107 &amp;E107 &amp; F107 &amp; G107</f>
        <v>00001040120000012244</v>
      </c>
      <c r="L107" s="83" t="str">
        <f>C107 &amp; D107 &amp;E107 &amp; F107 &amp; G107</f>
        <v>00001040120000012244</v>
      </c>
    </row>
    <row r="108" spans="1:12" s="84" customFormat="1" ht="22.5">
      <c r="A108" s="99" t="s">
        <v>167</v>
      </c>
      <c r="B108" s="100" t="s">
        <v>7</v>
      </c>
      <c r="C108" s="101" t="s">
        <v>82</v>
      </c>
      <c r="D108" s="123" t="s">
        <v>128</v>
      </c>
      <c r="E108" s="169" t="s">
        <v>169</v>
      </c>
      <c r="F108" s="170"/>
      <c r="G108" s="128" t="s">
        <v>82</v>
      </c>
      <c r="H108" s="96">
        <v>1000</v>
      </c>
      <c r="I108" s="102"/>
      <c r="J108" s="103">
        <v>1000</v>
      </c>
      <c r="K108" s="117" t="str">
        <f>C108 &amp; D108 &amp;E108 &amp; F108 &amp; G108</f>
        <v>00001040140000000000</v>
      </c>
      <c r="L108" s="106" t="s">
        <v>168</v>
      </c>
    </row>
    <row r="109" spans="1:12" s="84" customFormat="1" ht="45">
      <c r="A109" s="99" t="s">
        <v>170</v>
      </c>
      <c r="B109" s="100" t="s">
        <v>7</v>
      </c>
      <c r="C109" s="101" t="s">
        <v>82</v>
      </c>
      <c r="D109" s="123" t="s">
        <v>128</v>
      </c>
      <c r="E109" s="169" t="s">
        <v>172</v>
      </c>
      <c r="F109" s="170"/>
      <c r="G109" s="128" t="s">
        <v>82</v>
      </c>
      <c r="H109" s="96">
        <v>1000</v>
      </c>
      <c r="I109" s="102"/>
      <c r="J109" s="103">
        <v>1000</v>
      </c>
      <c r="K109" s="117" t="str">
        <f>C109 &amp; D109 &amp;E109 &amp; F109 &amp; G109</f>
        <v>00001040140001008000</v>
      </c>
      <c r="L109" s="106" t="s">
        <v>171</v>
      </c>
    </row>
    <row r="110" spans="1:12" s="84" customFormat="1" ht="22.5">
      <c r="A110" s="99" t="s">
        <v>140</v>
      </c>
      <c r="B110" s="100" t="s">
        <v>7</v>
      </c>
      <c r="C110" s="101" t="s">
        <v>82</v>
      </c>
      <c r="D110" s="123" t="s">
        <v>128</v>
      </c>
      <c r="E110" s="169" t="s">
        <v>172</v>
      </c>
      <c r="F110" s="170"/>
      <c r="G110" s="128" t="s">
        <v>7</v>
      </c>
      <c r="H110" s="96">
        <v>1000</v>
      </c>
      <c r="I110" s="102"/>
      <c r="J110" s="103">
        <v>1000</v>
      </c>
      <c r="K110" s="117" t="str">
        <f>C110 &amp; D110 &amp;E110 &amp; F110 &amp; G110</f>
        <v>00001040140001008200</v>
      </c>
      <c r="L110" s="106" t="s">
        <v>173</v>
      </c>
    </row>
    <row r="111" spans="1:12" s="84" customFormat="1" ht="22.5">
      <c r="A111" s="99" t="s">
        <v>142</v>
      </c>
      <c r="B111" s="100" t="s">
        <v>7</v>
      </c>
      <c r="C111" s="101" t="s">
        <v>82</v>
      </c>
      <c r="D111" s="123" t="s">
        <v>128</v>
      </c>
      <c r="E111" s="169" t="s">
        <v>172</v>
      </c>
      <c r="F111" s="170"/>
      <c r="G111" s="128" t="s">
        <v>144</v>
      </c>
      <c r="H111" s="96">
        <v>1000</v>
      </c>
      <c r="I111" s="102"/>
      <c r="J111" s="103">
        <v>1000</v>
      </c>
      <c r="K111" s="117" t="str">
        <f>C111 &amp; D111 &amp;E111 &amp; F111 &amp; G111</f>
        <v>00001040140001008240</v>
      </c>
      <c r="L111" s="106" t="s">
        <v>174</v>
      </c>
    </row>
    <row r="112" spans="1:12" s="84" customFormat="1">
      <c r="A112" s="79" t="s">
        <v>145</v>
      </c>
      <c r="B112" s="78" t="s">
        <v>7</v>
      </c>
      <c r="C112" s="120" t="s">
        <v>82</v>
      </c>
      <c r="D112" s="124" t="s">
        <v>128</v>
      </c>
      <c r="E112" s="167" t="s">
        <v>172</v>
      </c>
      <c r="F112" s="168"/>
      <c r="G112" s="121" t="s">
        <v>146</v>
      </c>
      <c r="H112" s="80">
        <v>1000</v>
      </c>
      <c r="I112" s="81"/>
      <c r="J112" s="82">
        <f>IF(IF(H112="",0,H112)=0,0,(IF(H112&gt;0,IF(I112&gt;H112,0,H112-I112),IF(I112&gt;H112,H112-I112,0))))</f>
        <v>1000</v>
      </c>
      <c r="K112" s="117" t="str">
        <f>C112 &amp; D112 &amp;E112 &amp; F112 &amp; G112</f>
        <v>00001040140001008244</v>
      </c>
      <c r="L112" s="83" t="str">
        <f>C112 &amp; D112 &amp;E112 &amp; F112 &amp; G112</f>
        <v>00001040140001008244</v>
      </c>
    </row>
    <row r="113" spans="1:12" s="84" customFormat="1" ht="45">
      <c r="A113" s="99" t="s">
        <v>175</v>
      </c>
      <c r="B113" s="100" t="s">
        <v>7</v>
      </c>
      <c r="C113" s="101" t="s">
        <v>82</v>
      </c>
      <c r="D113" s="123" t="s">
        <v>128</v>
      </c>
      <c r="E113" s="169" t="s">
        <v>177</v>
      </c>
      <c r="F113" s="170"/>
      <c r="G113" s="128" t="s">
        <v>82</v>
      </c>
      <c r="H113" s="96">
        <v>122800</v>
      </c>
      <c r="I113" s="102">
        <v>30700</v>
      </c>
      <c r="J113" s="103">
        <v>92100</v>
      </c>
      <c r="K113" s="117" t="str">
        <f>C113 &amp; D113 &amp;E113 &amp; F113 &amp; G113</f>
        <v>00001045210002000000</v>
      </c>
      <c r="L113" s="106" t="s">
        <v>176</v>
      </c>
    </row>
    <row r="114" spans="1:12" s="84" customFormat="1">
      <c r="A114" s="99" t="s">
        <v>178</v>
      </c>
      <c r="B114" s="100" t="s">
        <v>7</v>
      </c>
      <c r="C114" s="101" t="s">
        <v>82</v>
      </c>
      <c r="D114" s="123" t="s">
        <v>128</v>
      </c>
      <c r="E114" s="169" t="s">
        <v>177</v>
      </c>
      <c r="F114" s="170"/>
      <c r="G114" s="128" t="s">
        <v>8</v>
      </c>
      <c r="H114" s="96">
        <v>122800</v>
      </c>
      <c r="I114" s="102">
        <v>30700</v>
      </c>
      <c r="J114" s="103">
        <v>92100</v>
      </c>
      <c r="K114" s="117" t="str">
        <f>C114 &amp; D114 &amp;E114 &amp; F114 &amp; G114</f>
        <v>00001045210002000500</v>
      </c>
      <c r="L114" s="106" t="s">
        <v>179</v>
      </c>
    </row>
    <row r="115" spans="1:12" s="84" customFormat="1">
      <c r="A115" s="79" t="s">
        <v>180</v>
      </c>
      <c r="B115" s="78" t="s">
        <v>7</v>
      </c>
      <c r="C115" s="120" t="s">
        <v>82</v>
      </c>
      <c r="D115" s="124" t="s">
        <v>128</v>
      </c>
      <c r="E115" s="167" t="s">
        <v>177</v>
      </c>
      <c r="F115" s="168"/>
      <c r="G115" s="121" t="s">
        <v>181</v>
      </c>
      <c r="H115" s="80">
        <v>122800</v>
      </c>
      <c r="I115" s="81">
        <v>30700</v>
      </c>
      <c r="J115" s="82">
        <f>IF(IF(H115="",0,H115)=0,0,(IF(H115&gt;0,IF(I115&gt;H115,0,H115-I115),IF(I115&gt;H115,H115-I115,0))))</f>
        <v>92100</v>
      </c>
      <c r="K115" s="117" t="str">
        <f>C115 &amp; D115 &amp;E115 &amp; F115 &amp; G115</f>
        <v>00001045210002000540</v>
      </c>
      <c r="L115" s="83" t="str">
        <f>C115 &amp; D115 &amp;E115 &amp; F115 &amp; G115</f>
        <v>00001045210002000540</v>
      </c>
    </row>
    <row r="116" spans="1:12" s="84" customFormat="1" ht="33.75">
      <c r="A116" s="99" t="s">
        <v>182</v>
      </c>
      <c r="B116" s="100" t="s">
        <v>7</v>
      </c>
      <c r="C116" s="101" t="s">
        <v>82</v>
      </c>
      <c r="D116" s="123" t="s">
        <v>128</v>
      </c>
      <c r="E116" s="169" t="s">
        <v>184</v>
      </c>
      <c r="F116" s="170"/>
      <c r="G116" s="128" t="s">
        <v>82</v>
      </c>
      <c r="H116" s="96">
        <v>64900</v>
      </c>
      <c r="I116" s="102">
        <v>2392.5500000000002</v>
      </c>
      <c r="J116" s="103">
        <v>62507.45</v>
      </c>
      <c r="K116" s="117" t="str">
        <f>C116 &amp; D116 &amp;E116 &amp; F116 &amp; G116</f>
        <v>00001049990070280000</v>
      </c>
      <c r="L116" s="106" t="s">
        <v>183</v>
      </c>
    </row>
    <row r="117" spans="1:12" s="84" customFormat="1" ht="56.25">
      <c r="A117" s="99" t="s">
        <v>114</v>
      </c>
      <c r="B117" s="100" t="s">
        <v>7</v>
      </c>
      <c r="C117" s="101" t="s">
        <v>82</v>
      </c>
      <c r="D117" s="123" t="s">
        <v>128</v>
      </c>
      <c r="E117" s="169" t="s">
        <v>184</v>
      </c>
      <c r="F117" s="170"/>
      <c r="G117" s="128" t="s">
        <v>116</v>
      </c>
      <c r="H117" s="96">
        <v>64900</v>
      </c>
      <c r="I117" s="102">
        <v>2392.5500000000002</v>
      </c>
      <c r="J117" s="103">
        <v>62507.45</v>
      </c>
      <c r="K117" s="117" t="str">
        <f>C117 &amp; D117 &amp;E117 &amp; F117 &amp; G117</f>
        <v>00001049990070280100</v>
      </c>
      <c r="L117" s="106" t="s">
        <v>185</v>
      </c>
    </row>
    <row r="118" spans="1:12" s="84" customFormat="1" ht="22.5">
      <c r="A118" s="99" t="s">
        <v>117</v>
      </c>
      <c r="B118" s="100" t="s">
        <v>7</v>
      </c>
      <c r="C118" s="101" t="s">
        <v>82</v>
      </c>
      <c r="D118" s="123" t="s">
        <v>128</v>
      </c>
      <c r="E118" s="169" t="s">
        <v>184</v>
      </c>
      <c r="F118" s="170"/>
      <c r="G118" s="128" t="s">
        <v>119</v>
      </c>
      <c r="H118" s="96">
        <v>64900</v>
      </c>
      <c r="I118" s="102">
        <v>2392.5500000000002</v>
      </c>
      <c r="J118" s="103">
        <v>62507.45</v>
      </c>
      <c r="K118" s="117" t="str">
        <f>C118 &amp; D118 &amp;E118 &amp; F118 &amp; G118</f>
        <v>00001049990070280120</v>
      </c>
      <c r="L118" s="106" t="s">
        <v>186</v>
      </c>
    </row>
    <row r="119" spans="1:12" s="84" customFormat="1" ht="22.5">
      <c r="A119" s="79" t="s">
        <v>120</v>
      </c>
      <c r="B119" s="78" t="s">
        <v>7</v>
      </c>
      <c r="C119" s="120" t="s">
        <v>82</v>
      </c>
      <c r="D119" s="124" t="s">
        <v>128</v>
      </c>
      <c r="E119" s="167" t="s">
        <v>184</v>
      </c>
      <c r="F119" s="168"/>
      <c r="G119" s="121" t="s">
        <v>121</v>
      </c>
      <c r="H119" s="80">
        <v>50000</v>
      </c>
      <c r="I119" s="81">
        <v>2392.5500000000002</v>
      </c>
      <c r="J119" s="82">
        <f>IF(IF(H119="",0,H119)=0,0,(IF(H119&gt;0,IF(I119&gt;H119,0,H119-I119),IF(I119&gt;H119,H119-I119,0))))</f>
        <v>47607.45</v>
      </c>
      <c r="K119" s="117" t="str">
        <f>C119 &amp; D119 &amp;E119 &amp; F119 &amp; G119</f>
        <v>00001049990070280121</v>
      </c>
      <c r="L119" s="83" t="str">
        <f>C119 &amp; D119 &amp;E119 &amp; F119 &amp; G119</f>
        <v>00001049990070280121</v>
      </c>
    </row>
    <row r="120" spans="1:12" s="84" customFormat="1" ht="33.75">
      <c r="A120" s="79" t="s">
        <v>124</v>
      </c>
      <c r="B120" s="78" t="s">
        <v>7</v>
      </c>
      <c r="C120" s="120" t="s">
        <v>82</v>
      </c>
      <c r="D120" s="124" t="s">
        <v>128</v>
      </c>
      <c r="E120" s="167" t="s">
        <v>184</v>
      </c>
      <c r="F120" s="168"/>
      <c r="G120" s="121" t="s">
        <v>125</v>
      </c>
      <c r="H120" s="80">
        <v>14900</v>
      </c>
      <c r="I120" s="81"/>
      <c r="J120" s="82">
        <f>IF(IF(H120="",0,H120)=0,0,(IF(H120&gt;0,IF(I120&gt;H120,0,H120-I120),IF(I120&gt;H120,H120-I120,0))))</f>
        <v>14900</v>
      </c>
      <c r="K120" s="117" t="str">
        <f>C120 &amp; D120 &amp;E120 &amp; F120 &amp; G120</f>
        <v>00001049990070280129</v>
      </c>
      <c r="L120" s="83" t="str">
        <f>C120 &amp; D120 &amp;E120 &amp; F120 &amp; G120</f>
        <v>00001049990070280129</v>
      </c>
    </row>
    <row r="121" spans="1:12" s="84" customFormat="1">
      <c r="A121" s="99" t="s">
        <v>187</v>
      </c>
      <c r="B121" s="100" t="s">
        <v>7</v>
      </c>
      <c r="C121" s="101" t="s">
        <v>82</v>
      </c>
      <c r="D121" s="123" t="s">
        <v>189</v>
      </c>
      <c r="E121" s="169" t="s">
        <v>107</v>
      </c>
      <c r="F121" s="170"/>
      <c r="G121" s="128" t="s">
        <v>82</v>
      </c>
      <c r="H121" s="96">
        <v>50000</v>
      </c>
      <c r="I121" s="102"/>
      <c r="J121" s="103">
        <v>50000</v>
      </c>
      <c r="K121" s="117" t="str">
        <f>C121 &amp; D121 &amp;E121 &amp; F121 &amp; G121</f>
        <v>00001110000000000000</v>
      </c>
      <c r="L121" s="106" t="s">
        <v>188</v>
      </c>
    </row>
    <row r="122" spans="1:12" s="84" customFormat="1">
      <c r="A122" s="99" t="s">
        <v>190</v>
      </c>
      <c r="B122" s="100" t="s">
        <v>7</v>
      </c>
      <c r="C122" s="101" t="s">
        <v>82</v>
      </c>
      <c r="D122" s="123" t="s">
        <v>189</v>
      </c>
      <c r="E122" s="169" t="s">
        <v>192</v>
      </c>
      <c r="F122" s="170"/>
      <c r="G122" s="128" t="s">
        <v>82</v>
      </c>
      <c r="H122" s="96">
        <v>50000</v>
      </c>
      <c r="I122" s="102"/>
      <c r="J122" s="103">
        <v>50000</v>
      </c>
      <c r="K122" s="117" t="str">
        <f>C122 &amp; D122 &amp;E122 &amp; F122 &amp; G122</f>
        <v>00001119990010120000</v>
      </c>
      <c r="L122" s="106" t="s">
        <v>191</v>
      </c>
    </row>
    <row r="123" spans="1:12" s="84" customFormat="1">
      <c r="A123" s="99" t="s">
        <v>149</v>
      </c>
      <c r="B123" s="100" t="s">
        <v>7</v>
      </c>
      <c r="C123" s="101" t="s">
        <v>82</v>
      </c>
      <c r="D123" s="123" t="s">
        <v>189</v>
      </c>
      <c r="E123" s="169" t="s">
        <v>192</v>
      </c>
      <c r="F123" s="170"/>
      <c r="G123" s="128" t="s">
        <v>151</v>
      </c>
      <c r="H123" s="96">
        <v>50000</v>
      </c>
      <c r="I123" s="102"/>
      <c r="J123" s="103">
        <v>50000</v>
      </c>
      <c r="K123" s="117" t="str">
        <f>C123 &amp; D123 &amp;E123 &amp; F123 &amp; G123</f>
        <v>00001119990010120800</v>
      </c>
      <c r="L123" s="106" t="s">
        <v>193</v>
      </c>
    </row>
    <row r="124" spans="1:12" s="84" customFormat="1">
      <c r="A124" s="79" t="s">
        <v>194</v>
      </c>
      <c r="B124" s="78" t="s">
        <v>7</v>
      </c>
      <c r="C124" s="120" t="s">
        <v>82</v>
      </c>
      <c r="D124" s="124" t="s">
        <v>189</v>
      </c>
      <c r="E124" s="167" t="s">
        <v>192</v>
      </c>
      <c r="F124" s="168"/>
      <c r="G124" s="121" t="s">
        <v>195</v>
      </c>
      <c r="H124" s="80">
        <v>50000</v>
      </c>
      <c r="I124" s="81"/>
      <c r="J124" s="82">
        <f>IF(IF(H124="",0,H124)=0,0,(IF(H124&gt;0,IF(I124&gt;H124,0,H124-I124),IF(I124&gt;H124,H124-I124,0))))</f>
        <v>50000</v>
      </c>
      <c r="K124" s="117" t="str">
        <f>C124 &amp; D124 &amp;E124 &amp; F124 &amp; G124</f>
        <v>00001119990010120870</v>
      </c>
      <c r="L124" s="83" t="str">
        <f>C124 &amp; D124 &amp;E124 &amp; F124 &amp; G124</f>
        <v>00001119990010120870</v>
      </c>
    </row>
    <row r="125" spans="1:12" s="84" customFormat="1">
      <c r="A125" s="99" t="s">
        <v>196</v>
      </c>
      <c r="B125" s="100" t="s">
        <v>7</v>
      </c>
      <c r="C125" s="101" t="s">
        <v>82</v>
      </c>
      <c r="D125" s="123" t="s">
        <v>198</v>
      </c>
      <c r="E125" s="169" t="s">
        <v>107</v>
      </c>
      <c r="F125" s="170"/>
      <c r="G125" s="128" t="s">
        <v>82</v>
      </c>
      <c r="H125" s="96">
        <v>176000</v>
      </c>
      <c r="I125" s="102">
        <v>765</v>
      </c>
      <c r="J125" s="103">
        <v>175235</v>
      </c>
      <c r="K125" s="117" t="str">
        <f>C125 &amp; D125 &amp;E125 &amp; F125 &amp; G125</f>
        <v>00001130000000000000</v>
      </c>
      <c r="L125" s="106" t="s">
        <v>197</v>
      </c>
    </row>
    <row r="126" spans="1:12" s="84" customFormat="1" ht="33.75">
      <c r="A126" s="99" t="s">
        <v>129</v>
      </c>
      <c r="B126" s="100" t="s">
        <v>7</v>
      </c>
      <c r="C126" s="101" t="s">
        <v>82</v>
      </c>
      <c r="D126" s="123" t="s">
        <v>198</v>
      </c>
      <c r="E126" s="169" t="s">
        <v>131</v>
      </c>
      <c r="F126" s="170"/>
      <c r="G126" s="128" t="s">
        <v>82</v>
      </c>
      <c r="H126" s="96">
        <v>166000</v>
      </c>
      <c r="I126" s="102">
        <v>765</v>
      </c>
      <c r="J126" s="103">
        <v>165235</v>
      </c>
      <c r="K126" s="117" t="str">
        <f>C126 &amp; D126 &amp;E126 &amp; F126 &amp; G126</f>
        <v>00001130100000000000</v>
      </c>
      <c r="L126" s="106" t="s">
        <v>199</v>
      </c>
    </row>
    <row r="127" spans="1:12" s="84" customFormat="1" ht="22.5">
      <c r="A127" s="99" t="s">
        <v>132</v>
      </c>
      <c r="B127" s="100" t="s">
        <v>7</v>
      </c>
      <c r="C127" s="101" t="s">
        <v>82</v>
      </c>
      <c r="D127" s="123" t="s">
        <v>198</v>
      </c>
      <c r="E127" s="169" t="s">
        <v>134</v>
      </c>
      <c r="F127" s="170"/>
      <c r="G127" s="128" t="s">
        <v>82</v>
      </c>
      <c r="H127" s="96">
        <v>96000</v>
      </c>
      <c r="I127" s="102"/>
      <c r="J127" s="103">
        <v>96000</v>
      </c>
      <c r="K127" s="117" t="str">
        <f>C127 &amp; D127 &amp;E127 &amp; F127 &amp; G127</f>
        <v>00001130110000000000</v>
      </c>
      <c r="L127" s="106" t="s">
        <v>200</v>
      </c>
    </row>
    <row r="128" spans="1:12" s="84" customFormat="1" ht="22.5">
      <c r="A128" s="99" t="s">
        <v>201</v>
      </c>
      <c r="B128" s="100" t="s">
        <v>7</v>
      </c>
      <c r="C128" s="101" t="s">
        <v>82</v>
      </c>
      <c r="D128" s="123" t="s">
        <v>198</v>
      </c>
      <c r="E128" s="169" t="s">
        <v>203</v>
      </c>
      <c r="F128" s="170"/>
      <c r="G128" s="128" t="s">
        <v>82</v>
      </c>
      <c r="H128" s="96">
        <v>96000</v>
      </c>
      <c r="I128" s="102"/>
      <c r="J128" s="103">
        <v>96000</v>
      </c>
      <c r="K128" s="117" t="str">
        <f>C128 &amp; D128 &amp;E128 &amp; F128 &amp; G128</f>
        <v>00001130110003001000</v>
      </c>
      <c r="L128" s="106" t="s">
        <v>202</v>
      </c>
    </row>
    <row r="129" spans="1:12" s="84" customFormat="1">
      <c r="A129" s="99" t="s">
        <v>204</v>
      </c>
      <c r="B129" s="100" t="s">
        <v>7</v>
      </c>
      <c r="C129" s="101" t="s">
        <v>82</v>
      </c>
      <c r="D129" s="123" t="s">
        <v>198</v>
      </c>
      <c r="E129" s="169" t="s">
        <v>203</v>
      </c>
      <c r="F129" s="170"/>
      <c r="G129" s="128" t="s">
        <v>206</v>
      </c>
      <c r="H129" s="96">
        <v>96000</v>
      </c>
      <c r="I129" s="102"/>
      <c r="J129" s="103">
        <v>96000</v>
      </c>
      <c r="K129" s="117" t="str">
        <f>C129 &amp; D129 &amp;E129 &amp; F129 &amp; G129</f>
        <v>00001130110003001300</v>
      </c>
      <c r="L129" s="106" t="s">
        <v>205</v>
      </c>
    </row>
    <row r="130" spans="1:12" s="84" customFormat="1">
      <c r="A130" s="79" t="s">
        <v>207</v>
      </c>
      <c r="B130" s="78" t="s">
        <v>7</v>
      </c>
      <c r="C130" s="120" t="s">
        <v>82</v>
      </c>
      <c r="D130" s="124" t="s">
        <v>198</v>
      </c>
      <c r="E130" s="167" t="s">
        <v>203</v>
      </c>
      <c r="F130" s="168"/>
      <c r="G130" s="121" t="s">
        <v>208</v>
      </c>
      <c r="H130" s="80">
        <v>96000</v>
      </c>
      <c r="I130" s="81"/>
      <c r="J130" s="82">
        <f>IF(IF(H130="",0,H130)=0,0,(IF(H130&gt;0,IF(I130&gt;H130,0,H130-I130),IF(I130&gt;H130,H130-I130,0))))</f>
        <v>96000</v>
      </c>
      <c r="K130" s="117" t="str">
        <f>C130 &amp; D130 &amp;E130 &amp; F130 &amp; G130</f>
        <v>00001130110003001360</v>
      </c>
      <c r="L130" s="83" t="str">
        <f>C130 &amp; D130 &amp;E130 &amp; F130 &amp; G130</f>
        <v>00001130110003001360</v>
      </c>
    </row>
    <row r="131" spans="1:12" s="84" customFormat="1" ht="22.5">
      <c r="A131" s="99" t="s">
        <v>209</v>
      </c>
      <c r="B131" s="100" t="s">
        <v>7</v>
      </c>
      <c r="C131" s="101" t="s">
        <v>82</v>
      </c>
      <c r="D131" s="123" t="s">
        <v>198</v>
      </c>
      <c r="E131" s="169" t="s">
        <v>211</v>
      </c>
      <c r="F131" s="170"/>
      <c r="G131" s="128" t="s">
        <v>82</v>
      </c>
      <c r="H131" s="96">
        <v>70000</v>
      </c>
      <c r="I131" s="102">
        <v>765</v>
      </c>
      <c r="J131" s="103">
        <v>69235</v>
      </c>
      <c r="K131" s="117" t="str">
        <f>C131 &amp; D131 &amp;E131 &amp; F131 &amp; G131</f>
        <v>00001130130000000000</v>
      </c>
      <c r="L131" s="106" t="s">
        <v>210</v>
      </c>
    </row>
    <row r="132" spans="1:12" s="84" customFormat="1" ht="33.75">
      <c r="A132" s="99" t="s">
        <v>212</v>
      </c>
      <c r="B132" s="100" t="s">
        <v>7</v>
      </c>
      <c r="C132" s="101" t="s">
        <v>82</v>
      </c>
      <c r="D132" s="123" t="s">
        <v>198</v>
      </c>
      <c r="E132" s="169" t="s">
        <v>214</v>
      </c>
      <c r="F132" s="170"/>
      <c r="G132" s="128" t="s">
        <v>82</v>
      </c>
      <c r="H132" s="96">
        <v>70000</v>
      </c>
      <c r="I132" s="102">
        <v>765</v>
      </c>
      <c r="J132" s="103">
        <v>69235</v>
      </c>
      <c r="K132" s="117" t="str">
        <f>C132 &amp; D132 &amp;E132 &amp; F132 &amp; G132</f>
        <v>00001130130001001000</v>
      </c>
      <c r="L132" s="106" t="s">
        <v>213</v>
      </c>
    </row>
    <row r="133" spans="1:12" s="84" customFormat="1" ht="22.5">
      <c r="A133" s="99" t="s">
        <v>140</v>
      </c>
      <c r="B133" s="100" t="s">
        <v>7</v>
      </c>
      <c r="C133" s="101" t="s">
        <v>82</v>
      </c>
      <c r="D133" s="123" t="s">
        <v>198</v>
      </c>
      <c r="E133" s="169" t="s">
        <v>214</v>
      </c>
      <c r="F133" s="170"/>
      <c r="G133" s="128" t="s">
        <v>7</v>
      </c>
      <c r="H133" s="96">
        <v>70000</v>
      </c>
      <c r="I133" s="102">
        <v>765</v>
      </c>
      <c r="J133" s="103">
        <v>69235</v>
      </c>
      <c r="K133" s="117" t="str">
        <f>C133 &amp; D133 &amp;E133 &amp; F133 &amp; G133</f>
        <v>00001130130001001200</v>
      </c>
      <c r="L133" s="106" t="s">
        <v>215</v>
      </c>
    </row>
    <row r="134" spans="1:12" s="84" customFormat="1" ht="22.5">
      <c r="A134" s="99" t="s">
        <v>142</v>
      </c>
      <c r="B134" s="100" t="s">
        <v>7</v>
      </c>
      <c r="C134" s="101" t="s">
        <v>82</v>
      </c>
      <c r="D134" s="123" t="s">
        <v>198</v>
      </c>
      <c r="E134" s="169" t="s">
        <v>214</v>
      </c>
      <c r="F134" s="170"/>
      <c r="G134" s="128" t="s">
        <v>144</v>
      </c>
      <c r="H134" s="96">
        <v>70000</v>
      </c>
      <c r="I134" s="102">
        <v>765</v>
      </c>
      <c r="J134" s="103">
        <v>69235</v>
      </c>
      <c r="K134" s="117" t="str">
        <f>C134 &amp; D134 &amp;E134 &amp; F134 &amp; G134</f>
        <v>00001130130001001240</v>
      </c>
      <c r="L134" s="106" t="s">
        <v>216</v>
      </c>
    </row>
    <row r="135" spans="1:12" s="84" customFormat="1">
      <c r="A135" s="79" t="s">
        <v>145</v>
      </c>
      <c r="B135" s="78" t="s">
        <v>7</v>
      </c>
      <c r="C135" s="120" t="s">
        <v>82</v>
      </c>
      <c r="D135" s="124" t="s">
        <v>198</v>
      </c>
      <c r="E135" s="167" t="s">
        <v>214</v>
      </c>
      <c r="F135" s="168"/>
      <c r="G135" s="121" t="s">
        <v>146</v>
      </c>
      <c r="H135" s="80">
        <v>70000</v>
      </c>
      <c r="I135" s="81">
        <v>765</v>
      </c>
      <c r="J135" s="82">
        <f>IF(IF(H135="",0,H135)=0,0,(IF(H135&gt;0,IF(I135&gt;H135,0,H135-I135),IF(I135&gt;H135,H135-I135,0))))</f>
        <v>69235</v>
      </c>
      <c r="K135" s="117" t="str">
        <f>C135 &amp; D135 &amp;E135 &amp; F135 &amp; G135</f>
        <v>00001130130001001244</v>
      </c>
      <c r="L135" s="83" t="str">
        <f>C135 &amp; D135 &amp;E135 &amp; F135 &amp; G135</f>
        <v>00001130130001001244</v>
      </c>
    </row>
    <row r="136" spans="1:12" s="84" customFormat="1" ht="33.75">
      <c r="A136" s="99" t="s">
        <v>217</v>
      </c>
      <c r="B136" s="100" t="s">
        <v>7</v>
      </c>
      <c r="C136" s="101" t="s">
        <v>82</v>
      </c>
      <c r="D136" s="123" t="s">
        <v>198</v>
      </c>
      <c r="E136" s="169" t="s">
        <v>219</v>
      </c>
      <c r="F136" s="170"/>
      <c r="G136" s="128" t="s">
        <v>82</v>
      </c>
      <c r="H136" s="96">
        <v>10000</v>
      </c>
      <c r="I136" s="102"/>
      <c r="J136" s="103">
        <v>10000</v>
      </c>
      <c r="K136" s="117" t="str">
        <f>C136 &amp; D136 &amp;E136 &amp; F136 &amp; G136</f>
        <v>00001131000000000000</v>
      </c>
      <c r="L136" s="106" t="s">
        <v>218</v>
      </c>
    </row>
    <row r="137" spans="1:12" s="84" customFormat="1" ht="33.75">
      <c r="A137" s="99" t="s">
        <v>220</v>
      </c>
      <c r="B137" s="100" t="s">
        <v>7</v>
      </c>
      <c r="C137" s="101" t="s">
        <v>82</v>
      </c>
      <c r="D137" s="123" t="s">
        <v>198</v>
      </c>
      <c r="E137" s="169" t="s">
        <v>222</v>
      </c>
      <c r="F137" s="170"/>
      <c r="G137" s="128" t="s">
        <v>82</v>
      </c>
      <c r="H137" s="96">
        <v>10000</v>
      </c>
      <c r="I137" s="102"/>
      <c r="J137" s="103">
        <v>10000</v>
      </c>
      <c r="K137" s="117" t="str">
        <f>C137 &amp; D137 &amp;E137 &amp; F137 &amp; G137</f>
        <v>00001131000099990000</v>
      </c>
      <c r="L137" s="106" t="s">
        <v>221</v>
      </c>
    </row>
    <row r="138" spans="1:12" s="84" customFormat="1" ht="22.5">
      <c r="A138" s="99" t="s">
        <v>140</v>
      </c>
      <c r="B138" s="100" t="s">
        <v>7</v>
      </c>
      <c r="C138" s="101" t="s">
        <v>82</v>
      </c>
      <c r="D138" s="123" t="s">
        <v>198</v>
      </c>
      <c r="E138" s="169" t="s">
        <v>222</v>
      </c>
      <c r="F138" s="170"/>
      <c r="G138" s="128" t="s">
        <v>7</v>
      </c>
      <c r="H138" s="96">
        <v>10000</v>
      </c>
      <c r="I138" s="102"/>
      <c r="J138" s="103">
        <v>10000</v>
      </c>
      <c r="K138" s="117" t="str">
        <f>C138 &amp; D138 &amp;E138 &amp; F138 &amp; G138</f>
        <v>00001131000099990200</v>
      </c>
      <c r="L138" s="106" t="s">
        <v>223</v>
      </c>
    </row>
    <row r="139" spans="1:12" s="84" customFormat="1" ht="22.5">
      <c r="A139" s="99" t="s">
        <v>142</v>
      </c>
      <c r="B139" s="100" t="s">
        <v>7</v>
      </c>
      <c r="C139" s="101" t="s">
        <v>82</v>
      </c>
      <c r="D139" s="123" t="s">
        <v>198</v>
      </c>
      <c r="E139" s="169" t="s">
        <v>222</v>
      </c>
      <c r="F139" s="170"/>
      <c r="G139" s="128" t="s">
        <v>144</v>
      </c>
      <c r="H139" s="96">
        <v>10000</v>
      </c>
      <c r="I139" s="102"/>
      <c r="J139" s="103">
        <v>10000</v>
      </c>
      <c r="K139" s="117" t="str">
        <f>C139 &amp; D139 &amp;E139 &amp; F139 &amp; G139</f>
        <v>00001131000099990240</v>
      </c>
      <c r="L139" s="106" t="s">
        <v>224</v>
      </c>
    </row>
    <row r="140" spans="1:12" s="84" customFormat="1">
      <c r="A140" s="79" t="s">
        <v>145</v>
      </c>
      <c r="B140" s="78" t="s">
        <v>7</v>
      </c>
      <c r="C140" s="120" t="s">
        <v>82</v>
      </c>
      <c r="D140" s="124" t="s">
        <v>198</v>
      </c>
      <c r="E140" s="167" t="s">
        <v>222</v>
      </c>
      <c r="F140" s="168"/>
      <c r="G140" s="121" t="s">
        <v>146</v>
      </c>
      <c r="H140" s="80">
        <v>10000</v>
      </c>
      <c r="I140" s="81"/>
      <c r="J140" s="82">
        <f>IF(IF(H140="",0,H140)=0,0,(IF(H140&gt;0,IF(I140&gt;H140,0,H140-I140),IF(I140&gt;H140,H140-I140,0))))</f>
        <v>10000</v>
      </c>
      <c r="K140" s="117" t="str">
        <f>C140 &amp; D140 &amp;E140 &amp; F140 &amp; G140</f>
        <v>00001131000099990244</v>
      </c>
      <c r="L140" s="83" t="str">
        <f>C140 &amp; D140 &amp;E140 &amp; F140 &amp; G140</f>
        <v>00001131000099990244</v>
      </c>
    </row>
    <row r="141" spans="1:12" s="84" customFormat="1">
      <c r="A141" s="99" t="s">
        <v>225</v>
      </c>
      <c r="B141" s="100" t="s">
        <v>7</v>
      </c>
      <c r="C141" s="101" t="s">
        <v>82</v>
      </c>
      <c r="D141" s="123" t="s">
        <v>227</v>
      </c>
      <c r="E141" s="169" t="s">
        <v>107</v>
      </c>
      <c r="F141" s="170"/>
      <c r="G141" s="128" t="s">
        <v>82</v>
      </c>
      <c r="H141" s="96">
        <v>118600</v>
      </c>
      <c r="I141" s="102">
        <v>8072.4</v>
      </c>
      <c r="J141" s="103">
        <v>110527.6</v>
      </c>
      <c r="K141" s="117" t="str">
        <f>C141 &amp; D141 &amp;E141 &amp; F141 &amp; G141</f>
        <v>00002000000000000000</v>
      </c>
      <c r="L141" s="106" t="s">
        <v>226</v>
      </c>
    </row>
    <row r="142" spans="1:12" s="84" customFormat="1">
      <c r="A142" s="99" t="s">
        <v>228</v>
      </c>
      <c r="B142" s="100" t="s">
        <v>7</v>
      </c>
      <c r="C142" s="101" t="s">
        <v>82</v>
      </c>
      <c r="D142" s="123" t="s">
        <v>230</v>
      </c>
      <c r="E142" s="169" t="s">
        <v>107</v>
      </c>
      <c r="F142" s="170"/>
      <c r="G142" s="128" t="s">
        <v>82</v>
      </c>
      <c r="H142" s="96">
        <v>118600</v>
      </c>
      <c r="I142" s="102">
        <v>8072.4</v>
      </c>
      <c r="J142" s="103">
        <v>110527.6</v>
      </c>
      <c r="K142" s="117" t="str">
        <f>C142 &amp; D142 &amp;E142 &amp; F142 &amp; G142</f>
        <v>00002030000000000000</v>
      </c>
      <c r="L142" s="106" t="s">
        <v>229</v>
      </c>
    </row>
    <row r="143" spans="1:12" s="84" customFormat="1" ht="22.5">
      <c r="A143" s="99" t="s">
        <v>231</v>
      </c>
      <c r="B143" s="100" t="s">
        <v>7</v>
      </c>
      <c r="C143" s="101" t="s">
        <v>82</v>
      </c>
      <c r="D143" s="123" t="s">
        <v>230</v>
      </c>
      <c r="E143" s="169" t="s">
        <v>233</v>
      </c>
      <c r="F143" s="170"/>
      <c r="G143" s="128" t="s">
        <v>82</v>
      </c>
      <c r="H143" s="96">
        <v>118600</v>
      </c>
      <c r="I143" s="102">
        <v>8072.4</v>
      </c>
      <c r="J143" s="103">
        <v>110527.6</v>
      </c>
      <c r="K143" s="117" t="str">
        <f>C143 &amp; D143 &amp;E143 &amp; F143 &amp; G143</f>
        <v>00002035410051180000</v>
      </c>
      <c r="L143" s="106" t="s">
        <v>232</v>
      </c>
    </row>
    <row r="144" spans="1:12" s="84" customFormat="1" ht="56.25">
      <c r="A144" s="99" t="s">
        <v>114</v>
      </c>
      <c r="B144" s="100" t="s">
        <v>7</v>
      </c>
      <c r="C144" s="101" t="s">
        <v>82</v>
      </c>
      <c r="D144" s="123" t="s">
        <v>230</v>
      </c>
      <c r="E144" s="169" t="s">
        <v>233</v>
      </c>
      <c r="F144" s="170"/>
      <c r="G144" s="128" t="s">
        <v>116</v>
      </c>
      <c r="H144" s="96">
        <v>96900</v>
      </c>
      <c r="I144" s="102">
        <v>8072.4</v>
      </c>
      <c r="J144" s="103">
        <v>88827.6</v>
      </c>
      <c r="K144" s="117" t="str">
        <f>C144 &amp; D144 &amp;E144 &amp; F144 &amp; G144</f>
        <v>00002035410051180100</v>
      </c>
      <c r="L144" s="106" t="s">
        <v>234</v>
      </c>
    </row>
    <row r="145" spans="1:12" s="84" customFormat="1" ht="22.5">
      <c r="A145" s="99" t="s">
        <v>117</v>
      </c>
      <c r="B145" s="100" t="s">
        <v>7</v>
      </c>
      <c r="C145" s="101" t="s">
        <v>82</v>
      </c>
      <c r="D145" s="123" t="s">
        <v>230</v>
      </c>
      <c r="E145" s="169" t="s">
        <v>233</v>
      </c>
      <c r="F145" s="170"/>
      <c r="G145" s="128" t="s">
        <v>119</v>
      </c>
      <c r="H145" s="96">
        <v>96900</v>
      </c>
      <c r="I145" s="102">
        <v>8072.4</v>
      </c>
      <c r="J145" s="103">
        <v>88827.6</v>
      </c>
      <c r="K145" s="117" t="str">
        <f>C145 &amp; D145 &amp;E145 &amp; F145 &amp; G145</f>
        <v>00002035410051180120</v>
      </c>
      <c r="L145" s="106" t="s">
        <v>235</v>
      </c>
    </row>
    <row r="146" spans="1:12" s="84" customFormat="1" ht="22.5">
      <c r="A146" s="79" t="s">
        <v>120</v>
      </c>
      <c r="B146" s="78" t="s">
        <v>7</v>
      </c>
      <c r="C146" s="120" t="s">
        <v>82</v>
      </c>
      <c r="D146" s="124" t="s">
        <v>230</v>
      </c>
      <c r="E146" s="167" t="s">
        <v>233</v>
      </c>
      <c r="F146" s="168"/>
      <c r="G146" s="121" t="s">
        <v>121</v>
      </c>
      <c r="H146" s="80">
        <v>74400</v>
      </c>
      <c r="I146" s="81">
        <v>6200</v>
      </c>
      <c r="J146" s="82">
        <f>IF(IF(H146="",0,H146)=0,0,(IF(H146&gt;0,IF(I146&gt;H146,0,H146-I146),IF(I146&gt;H146,H146-I146,0))))</f>
        <v>68200</v>
      </c>
      <c r="K146" s="117" t="str">
        <f>C146 &amp; D146 &amp;E146 &amp; F146 &amp; G146</f>
        <v>00002035410051180121</v>
      </c>
      <c r="L146" s="83" t="str">
        <f>C146 &amp; D146 &amp;E146 &amp; F146 &amp; G146</f>
        <v>00002035410051180121</v>
      </c>
    </row>
    <row r="147" spans="1:12" s="84" customFormat="1" ht="33.75">
      <c r="A147" s="79" t="s">
        <v>124</v>
      </c>
      <c r="B147" s="78" t="s">
        <v>7</v>
      </c>
      <c r="C147" s="120" t="s">
        <v>82</v>
      </c>
      <c r="D147" s="124" t="s">
        <v>230</v>
      </c>
      <c r="E147" s="167" t="s">
        <v>233</v>
      </c>
      <c r="F147" s="168"/>
      <c r="G147" s="121" t="s">
        <v>125</v>
      </c>
      <c r="H147" s="80">
        <v>22500</v>
      </c>
      <c r="I147" s="81">
        <v>1872.4</v>
      </c>
      <c r="J147" s="82">
        <f>IF(IF(H147="",0,H147)=0,0,(IF(H147&gt;0,IF(I147&gt;H147,0,H147-I147),IF(I147&gt;H147,H147-I147,0))))</f>
        <v>20627.599999999999</v>
      </c>
      <c r="K147" s="117" t="str">
        <f>C147 &amp; D147 &amp;E147 &amp; F147 &amp; G147</f>
        <v>00002035410051180129</v>
      </c>
      <c r="L147" s="83" t="str">
        <f>C147 &amp; D147 &amp;E147 &amp; F147 &amp; G147</f>
        <v>00002035410051180129</v>
      </c>
    </row>
    <row r="148" spans="1:12" s="84" customFormat="1" ht="22.5">
      <c r="A148" s="99" t="s">
        <v>140</v>
      </c>
      <c r="B148" s="100" t="s">
        <v>7</v>
      </c>
      <c r="C148" s="101" t="s">
        <v>82</v>
      </c>
      <c r="D148" s="123" t="s">
        <v>230</v>
      </c>
      <c r="E148" s="169" t="s">
        <v>233</v>
      </c>
      <c r="F148" s="170"/>
      <c r="G148" s="128" t="s">
        <v>7</v>
      </c>
      <c r="H148" s="96">
        <v>21700</v>
      </c>
      <c r="I148" s="102"/>
      <c r="J148" s="103">
        <v>21700</v>
      </c>
      <c r="K148" s="117" t="str">
        <f>C148 &amp; D148 &amp;E148 &amp; F148 &amp; G148</f>
        <v>00002035410051180200</v>
      </c>
      <c r="L148" s="106" t="s">
        <v>236</v>
      </c>
    </row>
    <row r="149" spans="1:12" s="84" customFormat="1" ht="22.5">
      <c r="A149" s="99" t="s">
        <v>142</v>
      </c>
      <c r="B149" s="100" t="s">
        <v>7</v>
      </c>
      <c r="C149" s="101" t="s">
        <v>82</v>
      </c>
      <c r="D149" s="123" t="s">
        <v>230</v>
      </c>
      <c r="E149" s="169" t="s">
        <v>233</v>
      </c>
      <c r="F149" s="170"/>
      <c r="G149" s="128" t="s">
        <v>144</v>
      </c>
      <c r="H149" s="96">
        <v>21700</v>
      </c>
      <c r="I149" s="102"/>
      <c r="J149" s="103">
        <v>21700</v>
      </c>
      <c r="K149" s="117" t="str">
        <f>C149 &amp; D149 &amp;E149 &amp; F149 &amp; G149</f>
        <v>00002035410051180240</v>
      </c>
      <c r="L149" s="106" t="s">
        <v>237</v>
      </c>
    </row>
    <row r="150" spans="1:12" s="84" customFormat="1">
      <c r="A150" s="79" t="s">
        <v>145</v>
      </c>
      <c r="B150" s="78" t="s">
        <v>7</v>
      </c>
      <c r="C150" s="120" t="s">
        <v>82</v>
      </c>
      <c r="D150" s="124" t="s">
        <v>230</v>
      </c>
      <c r="E150" s="167" t="s">
        <v>233</v>
      </c>
      <c r="F150" s="168"/>
      <c r="G150" s="121" t="s">
        <v>146</v>
      </c>
      <c r="H150" s="80">
        <v>7400</v>
      </c>
      <c r="I150" s="81"/>
      <c r="J150" s="82">
        <f>IF(IF(H150="",0,H150)=0,0,(IF(H150&gt;0,IF(I150&gt;H150,0,H150-I150),IF(I150&gt;H150,H150-I150,0))))</f>
        <v>7400</v>
      </c>
      <c r="K150" s="117" t="str">
        <f>C150 &amp; D150 &amp;E150 &amp; F150 &amp; G150</f>
        <v>00002035410051180244</v>
      </c>
      <c r="L150" s="83" t="str">
        <f>C150 &amp; D150 &amp;E150 &amp; F150 &amp; G150</f>
        <v>00002035410051180244</v>
      </c>
    </row>
    <row r="151" spans="1:12" s="84" customFormat="1">
      <c r="A151" s="79" t="s">
        <v>147</v>
      </c>
      <c r="B151" s="78" t="s">
        <v>7</v>
      </c>
      <c r="C151" s="120" t="s">
        <v>82</v>
      </c>
      <c r="D151" s="124" t="s">
        <v>230</v>
      </c>
      <c r="E151" s="167" t="s">
        <v>233</v>
      </c>
      <c r="F151" s="168"/>
      <c r="G151" s="121" t="s">
        <v>148</v>
      </c>
      <c r="H151" s="80">
        <v>14300</v>
      </c>
      <c r="I151" s="81"/>
      <c r="J151" s="82">
        <f>IF(IF(H151="",0,H151)=0,0,(IF(H151&gt;0,IF(I151&gt;H151,0,H151-I151),IF(I151&gt;H151,H151-I151,0))))</f>
        <v>14300</v>
      </c>
      <c r="K151" s="117" t="str">
        <f>C151 &amp; D151 &amp;E151 &amp; F151 &amp; G151</f>
        <v>00002035410051180247</v>
      </c>
      <c r="L151" s="83" t="str">
        <f>C151 &amp; D151 &amp;E151 &amp; F151 &amp; G151</f>
        <v>00002035410051180247</v>
      </c>
    </row>
    <row r="152" spans="1:12" s="84" customFormat="1" ht="22.5">
      <c r="A152" s="99" t="s">
        <v>238</v>
      </c>
      <c r="B152" s="100" t="s">
        <v>7</v>
      </c>
      <c r="C152" s="101" t="s">
        <v>82</v>
      </c>
      <c r="D152" s="123" t="s">
        <v>240</v>
      </c>
      <c r="E152" s="169" t="s">
        <v>107</v>
      </c>
      <c r="F152" s="170"/>
      <c r="G152" s="128" t="s">
        <v>82</v>
      </c>
      <c r="H152" s="96">
        <v>130000</v>
      </c>
      <c r="I152" s="102"/>
      <c r="J152" s="103">
        <v>130000</v>
      </c>
      <c r="K152" s="117" t="str">
        <f>C152 &amp; D152 &amp;E152 &amp; F152 &amp; G152</f>
        <v>00003000000000000000</v>
      </c>
      <c r="L152" s="106" t="s">
        <v>239</v>
      </c>
    </row>
    <row r="153" spans="1:12" s="84" customFormat="1" ht="33.75">
      <c r="A153" s="99" t="s">
        <v>241</v>
      </c>
      <c r="B153" s="100" t="s">
        <v>7</v>
      </c>
      <c r="C153" s="101" t="s">
        <v>82</v>
      </c>
      <c r="D153" s="123" t="s">
        <v>243</v>
      </c>
      <c r="E153" s="169" t="s">
        <v>107</v>
      </c>
      <c r="F153" s="170"/>
      <c r="G153" s="128" t="s">
        <v>82</v>
      </c>
      <c r="H153" s="96">
        <v>130000</v>
      </c>
      <c r="I153" s="102"/>
      <c r="J153" s="103">
        <v>130000</v>
      </c>
      <c r="K153" s="117" t="str">
        <f>C153 &amp; D153 &amp;E153 &amp; F153 &amp; G153</f>
        <v>00003100000000000000</v>
      </c>
      <c r="L153" s="106" t="s">
        <v>242</v>
      </c>
    </row>
    <row r="154" spans="1:12" s="84" customFormat="1" ht="22.5">
      <c r="A154" s="99" t="s">
        <v>244</v>
      </c>
      <c r="B154" s="100" t="s">
        <v>7</v>
      </c>
      <c r="C154" s="101" t="s">
        <v>82</v>
      </c>
      <c r="D154" s="123" t="s">
        <v>243</v>
      </c>
      <c r="E154" s="169" t="s">
        <v>246</v>
      </c>
      <c r="F154" s="170"/>
      <c r="G154" s="128" t="s">
        <v>82</v>
      </c>
      <c r="H154" s="96">
        <v>130000</v>
      </c>
      <c r="I154" s="102"/>
      <c r="J154" s="103">
        <v>130000</v>
      </c>
      <c r="K154" s="117" t="str">
        <f>C154 &amp; D154 &amp;E154 &amp; F154 &amp; G154</f>
        <v>00003100200000000000</v>
      </c>
      <c r="L154" s="106" t="s">
        <v>245</v>
      </c>
    </row>
    <row r="155" spans="1:12" s="84" customFormat="1" ht="33.75">
      <c r="A155" s="99" t="s">
        <v>247</v>
      </c>
      <c r="B155" s="100" t="s">
        <v>7</v>
      </c>
      <c r="C155" s="101" t="s">
        <v>82</v>
      </c>
      <c r="D155" s="123" t="s">
        <v>243</v>
      </c>
      <c r="E155" s="169" t="s">
        <v>249</v>
      </c>
      <c r="F155" s="170"/>
      <c r="G155" s="128" t="s">
        <v>82</v>
      </c>
      <c r="H155" s="96">
        <v>110000</v>
      </c>
      <c r="I155" s="102"/>
      <c r="J155" s="103">
        <v>110000</v>
      </c>
      <c r="K155" s="117" t="str">
        <f>C155 &amp; D155 &amp;E155 &amp; F155 &amp; G155</f>
        <v>00003100210000000000</v>
      </c>
      <c r="L155" s="106" t="s">
        <v>248</v>
      </c>
    </row>
    <row r="156" spans="1:12" s="84" customFormat="1" ht="33.75">
      <c r="A156" s="99" t="s">
        <v>250</v>
      </c>
      <c r="B156" s="100" t="s">
        <v>7</v>
      </c>
      <c r="C156" s="101" t="s">
        <v>82</v>
      </c>
      <c r="D156" s="123" t="s">
        <v>243</v>
      </c>
      <c r="E156" s="169" t="s">
        <v>252</v>
      </c>
      <c r="F156" s="170"/>
      <c r="G156" s="128" t="s">
        <v>82</v>
      </c>
      <c r="H156" s="96">
        <v>110000</v>
      </c>
      <c r="I156" s="102"/>
      <c r="J156" s="103">
        <v>110000</v>
      </c>
      <c r="K156" s="117" t="str">
        <f>C156 &amp; D156 &amp;E156 &amp; F156 &amp; G156</f>
        <v>00003100210099990000</v>
      </c>
      <c r="L156" s="106" t="s">
        <v>251</v>
      </c>
    </row>
    <row r="157" spans="1:12" s="84" customFormat="1" ht="22.5">
      <c r="A157" s="99" t="s">
        <v>140</v>
      </c>
      <c r="B157" s="100" t="s">
        <v>7</v>
      </c>
      <c r="C157" s="101" t="s">
        <v>82</v>
      </c>
      <c r="D157" s="123" t="s">
        <v>243</v>
      </c>
      <c r="E157" s="169" t="s">
        <v>252</v>
      </c>
      <c r="F157" s="170"/>
      <c r="G157" s="128" t="s">
        <v>7</v>
      </c>
      <c r="H157" s="96">
        <v>110000</v>
      </c>
      <c r="I157" s="102"/>
      <c r="J157" s="103">
        <v>110000</v>
      </c>
      <c r="K157" s="117" t="str">
        <f>C157 &amp; D157 &amp;E157 &amp; F157 &amp; G157</f>
        <v>00003100210099990200</v>
      </c>
      <c r="L157" s="106" t="s">
        <v>253</v>
      </c>
    </row>
    <row r="158" spans="1:12" s="84" customFormat="1" ht="22.5">
      <c r="A158" s="99" t="s">
        <v>142</v>
      </c>
      <c r="B158" s="100" t="s">
        <v>7</v>
      </c>
      <c r="C158" s="101" t="s">
        <v>82</v>
      </c>
      <c r="D158" s="123" t="s">
        <v>243</v>
      </c>
      <c r="E158" s="169" t="s">
        <v>252</v>
      </c>
      <c r="F158" s="170"/>
      <c r="G158" s="128" t="s">
        <v>144</v>
      </c>
      <c r="H158" s="96">
        <v>110000</v>
      </c>
      <c r="I158" s="102"/>
      <c r="J158" s="103">
        <v>110000</v>
      </c>
      <c r="K158" s="117" t="str">
        <f>C158 &amp; D158 &amp;E158 &amp; F158 &amp; G158</f>
        <v>00003100210099990240</v>
      </c>
      <c r="L158" s="106" t="s">
        <v>254</v>
      </c>
    </row>
    <row r="159" spans="1:12" s="84" customFormat="1">
      <c r="A159" s="79" t="s">
        <v>145</v>
      </c>
      <c r="B159" s="78" t="s">
        <v>7</v>
      </c>
      <c r="C159" s="120" t="s">
        <v>82</v>
      </c>
      <c r="D159" s="124" t="s">
        <v>243</v>
      </c>
      <c r="E159" s="167" t="s">
        <v>252</v>
      </c>
      <c r="F159" s="168"/>
      <c r="G159" s="121" t="s">
        <v>146</v>
      </c>
      <c r="H159" s="80">
        <v>110000</v>
      </c>
      <c r="I159" s="81"/>
      <c r="J159" s="82">
        <f>IF(IF(H159="",0,H159)=0,0,(IF(H159&gt;0,IF(I159&gt;H159,0,H159-I159),IF(I159&gt;H159,H159-I159,0))))</f>
        <v>110000</v>
      </c>
      <c r="K159" s="117" t="str">
        <f>C159 &amp; D159 &amp;E159 &amp; F159 &amp; G159</f>
        <v>00003100210099990244</v>
      </c>
      <c r="L159" s="83" t="str">
        <f>C159 &amp; D159 &amp;E159 &amp; F159 &amp; G159</f>
        <v>00003100210099990244</v>
      </c>
    </row>
    <row r="160" spans="1:12" s="84" customFormat="1" ht="22.5">
      <c r="A160" s="99" t="s">
        <v>255</v>
      </c>
      <c r="B160" s="100" t="s">
        <v>7</v>
      </c>
      <c r="C160" s="101" t="s">
        <v>82</v>
      </c>
      <c r="D160" s="123" t="s">
        <v>243</v>
      </c>
      <c r="E160" s="169" t="s">
        <v>257</v>
      </c>
      <c r="F160" s="170"/>
      <c r="G160" s="128" t="s">
        <v>82</v>
      </c>
      <c r="H160" s="96">
        <v>20000</v>
      </c>
      <c r="I160" s="102"/>
      <c r="J160" s="103">
        <v>20000</v>
      </c>
      <c r="K160" s="117" t="str">
        <f>C160 &amp; D160 &amp;E160 &amp; F160 &amp; G160</f>
        <v>00003100220000000000</v>
      </c>
      <c r="L160" s="106" t="s">
        <v>256</v>
      </c>
    </row>
    <row r="161" spans="1:12" s="84" customFormat="1" ht="22.5">
      <c r="A161" s="99" t="s">
        <v>258</v>
      </c>
      <c r="B161" s="100" t="s">
        <v>7</v>
      </c>
      <c r="C161" s="101" t="s">
        <v>82</v>
      </c>
      <c r="D161" s="123" t="s">
        <v>243</v>
      </c>
      <c r="E161" s="169" t="s">
        <v>260</v>
      </c>
      <c r="F161" s="170"/>
      <c r="G161" s="128" t="s">
        <v>82</v>
      </c>
      <c r="H161" s="96">
        <v>20000</v>
      </c>
      <c r="I161" s="102"/>
      <c r="J161" s="103">
        <v>20000</v>
      </c>
      <c r="K161" s="117" t="str">
        <f>C161 &amp; D161 &amp;E161 &amp; F161 &amp; G161</f>
        <v>00003100220099990000</v>
      </c>
      <c r="L161" s="106" t="s">
        <v>259</v>
      </c>
    </row>
    <row r="162" spans="1:12" s="84" customFormat="1" ht="22.5">
      <c r="A162" s="99" t="s">
        <v>140</v>
      </c>
      <c r="B162" s="100" t="s">
        <v>7</v>
      </c>
      <c r="C162" s="101" t="s">
        <v>82</v>
      </c>
      <c r="D162" s="123" t="s">
        <v>243</v>
      </c>
      <c r="E162" s="169" t="s">
        <v>260</v>
      </c>
      <c r="F162" s="170"/>
      <c r="G162" s="128" t="s">
        <v>7</v>
      </c>
      <c r="H162" s="96">
        <v>20000</v>
      </c>
      <c r="I162" s="102"/>
      <c r="J162" s="103">
        <v>20000</v>
      </c>
      <c r="K162" s="117" t="str">
        <f>C162 &amp; D162 &amp;E162 &amp; F162 &amp; G162</f>
        <v>00003100220099990200</v>
      </c>
      <c r="L162" s="106" t="s">
        <v>261</v>
      </c>
    </row>
    <row r="163" spans="1:12" s="84" customFormat="1" ht="22.5">
      <c r="A163" s="99" t="s">
        <v>142</v>
      </c>
      <c r="B163" s="100" t="s">
        <v>7</v>
      </c>
      <c r="C163" s="101" t="s">
        <v>82</v>
      </c>
      <c r="D163" s="123" t="s">
        <v>243</v>
      </c>
      <c r="E163" s="169" t="s">
        <v>260</v>
      </c>
      <c r="F163" s="170"/>
      <c r="G163" s="128" t="s">
        <v>144</v>
      </c>
      <c r="H163" s="96">
        <v>20000</v>
      </c>
      <c r="I163" s="102"/>
      <c r="J163" s="103">
        <v>20000</v>
      </c>
      <c r="K163" s="117" t="str">
        <f>C163 &amp; D163 &amp;E163 &amp; F163 &amp; G163</f>
        <v>00003100220099990240</v>
      </c>
      <c r="L163" s="106" t="s">
        <v>262</v>
      </c>
    </row>
    <row r="164" spans="1:12" s="84" customFormat="1">
      <c r="A164" s="79" t="s">
        <v>145</v>
      </c>
      <c r="B164" s="78" t="s">
        <v>7</v>
      </c>
      <c r="C164" s="120" t="s">
        <v>82</v>
      </c>
      <c r="D164" s="124" t="s">
        <v>243</v>
      </c>
      <c r="E164" s="167" t="s">
        <v>260</v>
      </c>
      <c r="F164" s="168"/>
      <c r="G164" s="121" t="s">
        <v>146</v>
      </c>
      <c r="H164" s="80">
        <v>20000</v>
      </c>
      <c r="I164" s="81"/>
      <c r="J164" s="82">
        <f>IF(IF(H164="",0,H164)=0,0,(IF(H164&gt;0,IF(I164&gt;H164,0,H164-I164),IF(I164&gt;H164,H164-I164,0))))</f>
        <v>20000</v>
      </c>
      <c r="K164" s="117" t="str">
        <f>C164 &amp; D164 &amp;E164 &amp; F164 &amp; G164</f>
        <v>00003100220099990244</v>
      </c>
      <c r="L164" s="83" t="str">
        <f>C164 &amp; D164 &amp;E164 &amp; F164 &amp; G164</f>
        <v>00003100220099990244</v>
      </c>
    </row>
    <row r="165" spans="1:12" s="84" customFormat="1">
      <c r="A165" s="99" t="s">
        <v>263</v>
      </c>
      <c r="B165" s="100" t="s">
        <v>7</v>
      </c>
      <c r="C165" s="101" t="s">
        <v>82</v>
      </c>
      <c r="D165" s="123" t="s">
        <v>265</v>
      </c>
      <c r="E165" s="169" t="s">
        <v>107</v>
      </c>
      <c r="F165" s="170"/>
      <c r="G165" s="128" t="s">
        <v>82</v>
      </c>
      <c r="H165" s="96">
        <v>1538326.75</v>
      </c>
      <c r="I165" s="102">
        <v>55750</v>
      </c>
      <c r="J165" s="103">
        <v>1482576.75</v>
      </c>
      <c r="K165" s="117" t="str">
        <f>C165 &amp; D165 &amp;E165 &amp; F165 &amp; G165</f>
        <v>00004000000000000000</v>
      </c>
      <c r="L165" s="106" t="s">
        <v>264</v>
      </c>
    </row>
    <row r="166" spans="1:12" s="84" customFormat="1">
      <c r="A166" s="99" t="s">
        <v>266</v>
      </c>
      <c r="B166" s="100" t="s">
        <v>7</v>
      </c>
      <c r="C166" s="101" t="s">
        <v>82</v>
      </c>
      <c r="D166" s="123" t="s">
        <v>268</v>
      </c>
      <c r="E166" s="169" t="s">
        <v>107</v>
      </c>
      <c r="F166" s="170"/>
      <c r="G166" s="128" t="s">
        <v>82</v>
      </c>
      <c r="H166" s="96">
        <v>1488326.75</v>
      </c>
      <c r="I166" s="102">
        <v>55750</v>
      </c>
      <c r="J166" s="103">
        <v>1432576.75</v>
      </c>
      <c r="K166" s="117" t="str">
        <f>C166 &amp; D166 &amp;E166 &amp; F166 &amp; G166</f>
        <v>00004090000000000000</v>
      </c>
      <c r="L166" s="106" t="s">
        <v>267</v>
      </c>
    </row>
    <row r="167" spans="1:12" s="84" customFormat="1" ht="33.75">
      <c r="A167" s="99" t="s">
        <v>269</v>
      </c>
      <c r="B167" s="100" t="s">
        <v>7</v>
      </c>
      <c r="C167" s="101" t="s">
        <v>82</v>
      </c>
      <c r="D167" s="123" t="s">
        <v>268</v>
      </c>
      <c r="E167" s="169" t="s">
        <v>271</v>
      </c>
      <c r="F167" s="170"/>
      <c r="G167" s="128" t="s">
        <v>82</v>
      </c>
      <c r="H167" s="96">
        <v>1488326.75</v>
      </c>
      <c r="I167" s="102">
        <v>55750</v>
      </c>
      <c r="J167" s="103">
        <v>1432576.75</v>
      </c>
      <c r="K167" s="117" t="str">
        <f>C167 &amp; D167 &amp;E167 &amp; F167 &amp; G167</f>
        <v>00004090300000000000</v>
      </c>
      <c r="L167" s="106" t="s">
        <v>270</v>
      </c>
    </row>
    <row r="168" spans="1:12" s="84" customFormat="1" ht="33.75">
      <c r="A168" s="99" t="s">
        <v>272</v>
      </c>
      <c r="B168" s="100" t="s">
        <v>7</v>
      </c>
      <c r="C168" s="101" t="s">
        <v>82</v>
      </c>
      <c r="D168" s="123" t="s">
        <v>268</v>
      </c>
      <c r="E168" s="169" t="s">
        <v>274</v>
      </c>
      <c r="F168" s="170"/>
      <c r="G168" s="128" t="s">
        <v>82</v>
      </c>
      <c r="H168" s="96">
        <v>834000</v>
      </c>
      <c r="I168" s="102"/>
      <c r="J168" s="103">
        <v>834000</v>
      </c>
      <c r="K168" s="117" t="str">
        <f>C168 &amp; D168 &amp;E168 &amp; F168 &amp; G168</f>
        <v>00004090300071520000</v>
      </c>
      <c r="L168" s="106" t="s">
        <v>273</v>
      </c>
    </row>
    <row r="169" spans="1:12" s="84" customFormat="1" ht="22.5">
      <c r="A169" s="99" t="s">
        <v>140</v>
      </c>
      <c r="B169" s="100" t="s">
        <v>7</v>
      </c>
      <c r="C169" s="101" t="s">
        <v>82</v>
      </c>
      <c r="D169" s="123" t="s">
        <v>268</v>
      </c>
      <c r="E169" s="169" t="s">
        <v>274</v>
      </c>
      <c r="F169" s="170"/>
      <c r="G169" s="128" t="s">
        <v>7</v>
      </c>
      <c r="H169" s="96">
        <v>834000</v>
      </c>
      <c r="I169" s="102"/>
      <c r="J169" s="103">
        <v>834000</v>
      </c>
      <c r="K169" s="117" t="str">
        <f>C169 &amp; D169 &amp;E169 &amp; F169 &amp; G169</f>
        <v>00004090300071520200</v>
      </c>
      <c r="L169" s="106" t="s">
        <v>275</v>
      </c>
    </row>
    <row r="170" spans="1:12" s="84" customFormat="1" ht="22.5">
      <c r="A170" s="99" t="s">
        <v>142</v>
      </c>
      <c r="B170" s="100" t="s">
        <v>7</v>
      </c>
      <c r="C170" s="101" t="s">
        <v>82</v>
      </c>
      <c r="D170" s="123" t="s">
        <v>268</v>
      </c>
      <c r="E170" s="169" t="s">
        <v>274</v>
      </c>
      <c r="F170" s="170"/>
      <c r="G170" s="128" t="s">
        <v>144</v>
      </c>
      <c r="H170" s="96">
        <v>834000</v>
      </c>
      <c r="I170" s="102"/>
      <c r="J170" s="103">
        <v>834000</v>
      </c>
      <c r="K170" s="117" t="str">
        <f>C170 &amp; D170 &amp;E170 &amp; F170 &amp; G170</f>
        <v>00004090300071520240</v>
      </c>
      <c r="L170" s="106" t="s">
        <v>276</v>
      </c>
    </row>
    <row r="171" spans="1:12" s="84" customFormat="1">
      <c r="A171" s="79" t="s">
        <v>145</v>
      </c>
      <c r="B171" s="78" t="s">
        <v>7</v>
      </c>
      <c r="C171" s="120" t="s">
        <v>82</v>
      </c>
      <c r="D171" s="124" t="s">
        <v>268</v>
      </c>
      <c r="E171" s="167" t="s">
        <v>274</v>
      </c>
      <c r="F171" s="168"/>
      <c r="G171" s="121" t="s">
        <v>146</v>
      </c>
      <c r="H171" s="80">
        <v>834000</v>
      </c>
      <c r="I171" s="81"/>
      <c r="J171" s="82">
        <f>IF(IF(H171="",0,H171)=0,0,(IF(H171&gt;0,IF(I171&gt;H171,0,H171-I171),IF(I171&gt;H171,H171-I171,0))))</f>
        <v>834000</v>
      </c>
      <c r="K171" s="117" t="str">
        <f>C171 &amp; D171 &amp;E171 &amp; F171 &amp; G171</f>
        <v>00004090300071520244</v>
      </c>
      <c r="L171" s="83" t="str">
        <f>C171 &amp; D171 &amp;E171 &amp; F171 &amp; G171</f>
        <v>00004090300071520244</v>
      </c>
    </row>
    <row r="172" spans="1:12" s="84" customFormat="1" ht="45">
      <c r="A172" s="99" t="s">
        <v>277</v>
      </c>
      <c r="B172" s="100" t="s">
        <v>7</v>
      </c>
      <c r="C172" s="101" t="s">
        <v>82</v>
      </c>
      <c r="D172" s="123" t="s">
        <v>268</v>
      </c>
      <c r="E172" s="169" t="s">
        <v>279</v>
      </c>
      <c r="F172" s="170"/>
      <c r="G172" s="128" t="s">
        <v>82</v>
      </c>
      <c r="H172" s="96">
        <v>511756.75</v>
      </c>
      <c r="I172" s="102">
        <v>55750</v>
      </c>
      <c r="J172" s="103">
        <v>456006.75</v>
      </c>
      <c r="K172" s="117" t="str">
        <f>C172 &amp; D172 &amp;E172 &amp; F172 &amp; G172</f>
        <v>00004090300089890000</v>
      </c>
      <c r="L172" s="106" t="s">
        <v>278</v>
      </c>
    </row>
    <row r="173" spans="1:12" s="84" customFormat="1" ht="22.5">
      <c r="A173" s="99" t="s">
        <v>140</v>
      </c>
      <c r="B173" s="100" t="s">
        <v>7</v>
      </c>
      <c r="C173" s="101" t="s">
        <v>82</v>
      </c>
      <c r="D173" s="123" t="s">
        <v>268</v>
      </c>
      <c r="E173" s="169" t="s">
        <v>279</v>
      </c>
      <c r="F173" s="170"/>
      <c r="G173" s="128" t="s">
        <v>7</v>
      </c>
      <c r="H173" s="96">
        <v>511756.75</v>
      </c>
      <c r="I173" s="102">
        <v>55750</v>
      </c>
      <c r="J173" s="103">
        <v>456006.75</v>
      </c>
      <c r="K173" s="117" t="str">
        <f>C173 &amp; D173 &amp;E173 &amp; F173 &amp; G173</f>
        <v>00004090300089890200</v>
      </c>
      <c r="L173" s="106" t="s">
        <v>280</v>
      </c>
    </row>
    <row r="174" spans="1:12" s="84" customFormat="1" ht="22.5">
      <c r="A174" s="99" t="s">
        <v>142</v>
      </c>
      <c r="B174" s="100" t="s">
        <v>7</v>
      </c>
      <c r="C174" s="101" t="s">
        <v>82</v>
      </c>
      <c r="D174" s="123" t="s">
        <v>268</v>
      </c>
      <c r="E174" s="169" t="s">
        <v>279</v>
      </c>
      <c r="F174" s="170"/>
      <c r="G174" s="128" t="s">
        <v>144</v>
      </c>
      <c r="H174" s="96">
        <v>511756.75</v>
      </c>
      <c r="I174" s="102">
        <v>55750</v>
      </c>
      <c r="J174" s="103">
        <v>456006.75</v>
      </c>
      <c r="K174" s="117" t="str">
        <f>C174 &amp; D174 &amp;E174 &amp; F174 &amp; G174</f>
        <v>00004090300089890240</v>
      </c>
      <c r="L174" s="106" t="s">
        <v>281</v>
      </c>
    </row>
    <row r="175" spans="1:12" s="84" customFormat="1">
      <c r="A175" s="79" t="s">
        <v>145</v>
      </c>
      <c r="B175" s="78" t="s">
        <v>7</v>
      </c>
      <c r="C175" s="120" t="s">
        <v>82</v>
      </c>
      <c r="D175" s="124" t="s">
        <v>268</v>
      </c>
      <c r="E175" s="167" t="s">
        <v>279</v>
      </c>
      <c r="F175" s="168"/>
      <c r="G175" s="121" t="s">
        <v>146</v>
      </c>
      <c r="H175" s="80">
        <v>511756.75</v>
      </c>
      <c r="I175" s="81">
        <v>55750</v>
      </c>
      <c r="J175" s="82">
        <f>IF(IF(H175="",0,H175)=0,0,(IF(H175&gt;0,IF(I175&gt;H175,0,H175-I175),IF(I175&gt;H175,H175-I175,0))))</f>
        <v>456006.75</v>
      </c>
      <c r="K175" s="117" t="str">
        <f>C175 &amp; D175 &amp;E175 &amp; F175 &amp; G175</f>
        <v>00004090300089890244</v>
      </c>
      <c r="L175" s="83" t="str">
        <f>C175 &amp; D175 &amp;E175 &amp; F175 &amp; G175</f>
        <v>00004090300089890244</v>
      </c>
    </row>
    <row r="176" spans="1:12" s="84" customFormat="1" ht="22.5">
      <c r="A176" s="99" t="s">
        <v>282</v>
      </c>
      <c r="B176" s="100" t="s">
        <v>7</v>
      </c>
      <c r="C176" s="101" t="s">
        <v>82</v>
      </c>
      <c r="D176" s="123" t="s">
        <v>268</v>
      </c>
      <c r="E176" s="169" t="s">
        <v>284</v>
      </c>
      <c r="F176" s="170"/>
      <c r="G176" s="128" t="s">
        <v>82</v>
      </c>
      <c r="H176" s="96">
        <v>142570</v>
      </c>
      <c r="I176" s="102"/>
      <c r="J176" s="103">
        <v>142570</v>
      </c>
      <c r="K176" s="117" t="str">
        <f>C176 &amp; D176 &amp;E176 &amp; F176 &amp; G176</f>
        <v>000040903000S1520000</v>
      </c>
      <c r="L176" s="106" t="s">
        <v>283</v>
      </c>
    </row>
    <row r="177" spans="1:12" s="84" customFormat="1" ht="22.5">
      <c r="A177" s="99" t="s">
        <v>140</v>
      </c>
      <c r="B177" s="100" t="s">
        <v>7</v>
      </c>
      <c r="C177" s="101" t="s">
        <v>82</v>
      </c>
      <c r="D177" s="123" t="s">
        <v>268</v>
      </c>
      <c r="E177" s="169" t="s">
        <v>284</v>
      </c>
      <c r="F177" s="170"/>
      <c r="G177" s="128" t="s">
        <v>7</v>
      </c>
      <c r="H177" s="96">
        <v>142570</v>
      </c>
      <c r="I177" s="102"/>
      <c r="J177" s="103">
        <v>142570</v>
      </c>
      <c r="K177" s="117" t="str">
        <f>C177 &amp; D177 &amp;E177 &amp; F177 &amp; G177</f>
        <v>000040903000S1520200</v>
      </c>
      <c r="L177" s="106" t="s">
        <v>285</v>
      </c>
    </row>
    <row r="178" spans="1:12" s="84" customFormat="1" ht="22.5">
      <c r="A178" s="99" t="s">
        <v>142</v>
      </c>
      <c r="B178" s="100" t="s">
        <v>7</v>
      </c>
      <c r="C178" s="101" t="s">
        <v>82</v>
      </c>
      <c r="D178" s="123" t="s">
        <v>268</v>
      </c>
      <c r="E178" s="169" t="s">
        <v>284</v>
      </c>
      <c r="F178" s="170"/>
      <c r="G178" s="128" t="s">
        <v>144</v>
      </c>
      <c r="H178" s="96">
        <v>142570</v>
      </c>
      <c r="I178" s="102"/>
      <c r="J178" s="103">
        <v>142570</v>
      </c>
      <c r="K178" s="117" t="str">
        <f>C178 &amp; D178 &amp;E178 &amp; F178 &amp; G178</f>
        <v>000040903000S1520240</v>
      </c>
      <c r="L178" s="106" t="s">
        <v>286</v>
      </c>
    </row>
    <row r="179" spans="1:12" s="84" customFormat="1">
      <c r="A179" s="79" t="s">
        <v>145</v>
      </c>
      <c r="B179" s="78" t="s">
        <v>7</v>
      </c>
      <c r="C179" s="120" t="s">
        <v>82</v>
      </c>
      <c r="D179" s="124" t="s">
        <v>268</v>
      </c>
      <c r="E179" s="167" t="s">
        <v>284</v>
      </c>
      <c r="F179" s="168"/>
      <c r="G179" s="121" t="s">
        <v>146</v>
      </c>
      <c r="H179" s="80">
        <v>142570</v>
      </c>
      <c r="I179" s="81"/>
      <c r="J179" s="82">
        <f>IF(IF(H179="",0,H179)=0,0,(IF(H179&gt;0,IF(I179&gt;H179,0,H179-I179),IF(I179&gt;H179,H179-I179,0))))</f>
        <v>142570</v>
      </c>
      <c r="K179" s="117" t="str">
        <f>C179 &amp; D179 &amp;E179 &amp; F179 &amp; G179</f>
        <v>000040903000S1520244</v>
      </c>
      <c r="L179" s="83" t="str">
        <f>C179 &amp; D179 &amp;E179 &amp; F179 &amp; G179</f>
        <v>000040903000S1520244</v>
      </c>
    </row>
    <row r="180" spans="1:12" s="84" customFormat="1">
      <c r="A180" s="99" t="s">
        <v>287</v>
      </c>
      <c r="B180" s="100" t="s">
        <v>7</v>
      </c>
      <c r="C180" s="101" t="s">
        <v>82</v>
      </c>
      <c r="D180" s="123" t="s">
        <v>289</v>
      </c>
      <c r="E180" s="169" t="s">
        <v>107</v>
      </c>
      <c r="F180" s="170"/>
      <c r="G180" s="128" t="s">
        <v>82</v>
      </c>
      <c r="H180" s="96">
        <v>50000</v>
      </c>
      <c r="I180" s="102"/>
      <c r="J180" s="103">
        <v>50000</v>
      </c>
      <c r="K180" s="117" t="str">
        <f>C180 &amp; D180 &amp;E180 &amp; F180 &amp; G180</f>
        <v>00004120000000000000</v>
      </c>
      <c r="L180" s="106" t="s">
        <v>288</v>
      </c>
    </row>
    <row r="181" spans="1:12" s="84" customFormat="1" ht="22.5">
      <c r="A181" s="99" t="s">
        <v>290</v>
      </c>
      <c r="B181" s="100" t="s">
        <v>7</v>
      </c>
      <c r="C181" s="101" t="s">
        <v>82</v>
      </c>
      <c r="D181" s="123" t="s">
        <v>289</v>
      </c>
      <c r="E181" s="169" t="s">
        <v>292</v>
      </c>
      <c r="F181" s="170"/>
      <c r="G181" s="128" t="s">
        <v>82</v>
      </c>
      <c r="H181" s="96">
        <v>50000</v>
      </c>
      <c r="I181" s="102"/>
      <c r="J181" s="103">
        <v>50000</v>
      </c>
      <c r="K181" s="117" t="str">
        <f>C181 &amp; D181 &amp;E181 &amp; F181 &amp; G181</f>
        <v>00004120900000000000</v>
      </c>
      <c r="L181" s="106" t="s">
        <v>291</v>
      </c>
    </row>
    <row r="182" spans="1:12" s="84" customFormat="1" ht="33.75">
      <c r="A182" s="99" t="s">
        <v>293</v>
      </c>
      <c r="B182" s="100" t="s">
        <v>7</v>
      </c>
      <c r="C182" s="101" t="s">
        <v>82</v>
      </c>
      <c r="D182" s="123" t="s">
        <v>289</v>
      </c>
      <c r="E182" s="169" t="s">
        <v>295</v>
      </c>
      <c r="F182" s="170"/>
      <c r="G182" s="128" t="s">
        <v>82</v>
      </c>
      <c r="H182" s="96">
        <v>50000</v>
      </c>
      <c r="I182" s="102"/>
      <c r="J182" s="103">
        <v>50000</v>
      </c>
      <c r="K182" s="117" t="str">
        <f>C182 &amp; D182 &amp;E182 &amp; F182 &amp; G182</f>
        <v>00004120900099990000</v>
      </c>
      <c r="L182" s="106" t="s">
        <v>294</v>
      </c>
    </row>
    <row r="183" spans="1:12" s="84" customFormat="1" ht="22.5">
      <c r="A183" s="99" t="s">
        <v>140</v>
      </c>
      <c r="B183" s="100" t="s">
        <v>7</v>
      </c>
      <c r="C183" s="101" t="s">
        <v>82</v>
      </c>
      <c r="D183" s="123" t="s">
        <v>289</v>
      </c>
      <c r="E183" s="169" t="s">
        <v>295</v>
      </c>
      <c r="F183" s="170"/>
      <c r="G183" s="128" t="s">
        <v>7</v>
      </c>
      <c r="H183" s="96">
        <v>50000</v>
      </c>
      <c r="I183" s="102"/>
      <c r="J183" s="103">
        <v>50000</v>
      </c>
      <c r="K183" s="117" t="str">
        <f>C183 &amp; D183 &amp;E183 &amp; F183 &amp; G183</f>
        <v>00004120900099990200</v>
      </c>
      <c r="L183" s="106" t="s">
        <v>296</v>
      </c>
    </row>
    <row r="184" spans="1:12" s="84" customFormat="1" ht="22.5">
      <c r="A184" s="99" t="s">
        <v>142</v>
      </c>
      <c r="B184" s="100" t="s">
        <v>7</v>
      </c>
      <c r="C184" s="101" t="s">
        <v>82</v>
      </c>
      <c r="D184" s="123" t="s">
        <v>289</v>
      </c>
      <c r="E184" s="169" t="s">
        <v>295</v>
      </c>
      <c r="F184" s="170"/>
      <c r="G184" s="128" t="s">
        <v>144</v>
      </c>
      <c r="H184" s="96">
        <v>50000</v>
      </c>
      <c r="I184" s="102"/>
      <c r="J184" s="103">
        <v>50000</v>
      </c>
      <c r="K184" s="117" t="str">
        <f>C184 &amp; D184 &amp;E184 &amp; F184 &amp; G184</f>
        <v>00004120900099990240</v>
      </c>
      <c r="L184" s="106" t="s">
        <v>297</v>
      </c>
    </row>
    <row r="185" spans="1:12" s="84" customFormat="1">
      <c r="A185" s="79" t="s">
        <v>145</v>
      </c>
      <c r="B185" s="78" t="s">
        <v>7</v>
      </c>
      <c r="C185" s="120" t="s">
        <v>82</v>
      </c>
      <c r="D185" s="124" t="s">
        <v>289</v>
      </c>
      <c r="E185" s="167" t="s">
        <v>295</v>
      </c>
      <c r="F185" s="168"/>
      <c r="G185" s="121" t="s">
        <v>146</v>
      </c>
      <c r="H185" s="80">
        <v>50000</v>
      </c>
      <c r="I185" s="81"/>
      <c r="J185" s="82">
        <f>IF(IF(H185="",0,H185)=0,0,(IF(H185&gt;0,IF(I185&gt;H185,0,H185-I185),IF(I185&gt;H185,H185-I185,0))))</f>
        <v>50000</v>
      </c>
      <c r="K185" s="117" t="str">
        <f>C185 &amp; D185 &amp;E185 &amp; F185 &amp; G185</f>
        <v>00004120900099990244</v>
      </c>
      <c r="L185" s="83" t="str">
        <f>C185 &amp; D185 &amp;E185 &amp; F185 &amp; G185</f>
        <v>00004120900099990244</v>
      </c>
    </row>
    <row r="186" spans="1:12" s="84" customFormat="1">
      <c r="A186" s="99" t="s">
        <v>298</v>
      </c>
      <c r="B186" s="100" t="s">
        <v>7</v>
      </c>
      <c r="C186" s="101" t="s">
        <v>82</v>
      </c>
      <c r="D186" s="123" t="s">
        <v>300</v>
      </c>
      <c r="E186" s="169" t="s">
        <v>107</v>
      </c>
      <c r="F186" s="170"/>
      <c r="G186" s="128" t="s">
        <v>82</v>
      </c>
      <c r="H186" s="96">
        <v>3272057.67</v>
      </c>
      <c r="I186" s="102">
        <v>182372.06</v>
      </c>
      <c r="J186" s="103">
        <v>3089685.61</v>
      </c>
      <c r="K186" s="117" t="str">
        <f>C186 &amp; D186 &amp;E186 &amp; F186 &amp; G186</f>
        <v>00005000000000000000</v>
      </c>
      <c r="L186" s="106" t="s">
        <v>299</v>
      </c>
    </row>
    <row r="187" spans="1:12" s="84" customFormat="1">
      <c r="A187" s="99" t="s">
        <v>301</v>
      </c>
      <c r="B187" s="100" t="s">
        <v>7</v>
      </c>
      <c r="C187" s="101" t="s">
        <v>82</v>
      </c>
      <c r="D187" s="123" t="s">
        <v>303</v>
      </c>
      <c r="E187" s="169" t="s">
        <v>107</v>
      </c>
      <c r="F187" s="170"/>
      <c r="G187" s="128" t="s">
        <v>82</v>
      </c>
      <c r="H187" s="96">
        <v>3272057.67</v>
      </c>
      <c r="I187" s="102">
        <v>182372.06</v>
      </c>
      <c r="J187" s="103">
        <v>3089685.61</v>
      </c>
      <c r="K187" s="117" t="str">
        <f>C187 &amp; D187 &amp;E187 &amp; F187 &amp; G187</f>
        <v>00005030000000000000</v>
      </c>
      <c r="L187" s="106" t="s">
        <v>302</v>
      </c>
    </row>
    <row r="188" spans="1:12" s="84" customFormat="1" ht="22.5">
      <c r="A188" s="99" t="s">
        <v>304</v>
      </c>
      <c r="B188" s="100" t="s">
        <v>7</v>
      </c>
      <c r="C188" s="101" t="s">
        <v>82</v>
      </c>
      <c r="D188" s="123" t="s">
        <v>303</v>
      </c>
      <c r="E188" s="169" t="s">
        <v>306</v>
      </c>
      <c r="F188" s="170"/>
      <c r="G188" s="128" t="s">
        <v>82</v>
      </c>
      <c r="H188" s="96">
        <v>602400</v>
      </c>
      <c r="I188" s="102"/>
      <c r="J188" s="103">
        <v>602400</v>
      </c>
      <c r="K188" s="117" t="str">
        <f>C188 &amp; D188 &amp;E188 &amp; F188 &amp; G188</f>
        <v>00005030400000000000</v>
      </c>
      <c r="L188" s="106" t="s">
        <v>305</v>
      </c>
    </row>
    <row r="189" spans="1:12" s="84" customFormat="1" ht="33.75">
      <c r="A189" s="99" t="s">
        <v>307</v>
      </c>
      <c r="B189" s="100" t="s">
        <v>7</v>
      </c>
      <c r="C189" s="101" t="s">
        <v>82</v>
      </c>
      <c r="D189" s="123" t="s">
        <v>303</v>
      </c>
      <c r="E189" s="169" t="s">
        <v>309</v>
      </c>
      <c r="F189" s="170"/>
      <c r="G189" s="128" t="s">
        <v>82</v>
      </c>
      <c r="H189" s="96">
        <v>463400</v>
      </c>
      <c r="I189" s="102"/>
      <c r="J189" s="103">
        <v>463400</v>
      </c>
      <c r="K189" s="117" t="str">
        <f>C189 &amp; D189 &amp;E189 &amp; F189 &amp; G189</f>
        <v>000050304000N5764000</v>
      </c>
      <c r="L189" s="106" t="s">
        <v>308</v>
      </c>
    </row>
    <row r="190" spans="1:12" s="84" customFormat="1" ht="22.5">
      <c r="A190" s="99" t="s">
        <v>140</v>
      </c>
      <c r="B190" s="100" t="s">
        <v>7</v>
      </c>
      <c r="C190" s="101" t="s">
        <v>82</v>
      </c>
      <c r="D190" s="123" t="s">
        <v>303</v>
      </c>
      <c r="E190" s="169" t="s">
        <v>309</v>
      </c>
      <c r="F190" s="170"/>
      <c r="G190" s="128" t="s">
        <v>7</v>
      </c>
      <c r="H190" s="96">
        <v>463400</v>
      </c>
      <c r="I190" s="102"/>
      <c r="J190" s="103">
        <v>463400</v>
      </c>
      <c r="K190" s="117" t="str">
        <f>C190 &amp; D190 &amp;E190 &amp; F190 &amp; G190</f>
        <v>000050304000N5764200</v>
      </c>
      <c r="L190" s="106" t="s">
        <v>310</v>
      </c>
    </row>
    <row r="191" spans="1:12" s="84" customFormat="1" ht="22.5">
      <c r="A191" s="99" t="s">
        <v>142</v>
      </c>
      <c r="B191" s="100" t="s">
        <v>7</v>
      </c>
      <c r="C191" s="101" t="s">
        <v>82</v>
      </c>
      <c r="D191" s="123" t="s">
        <v>303</v>
      </c>
      <c r="E191" s="169" t="s">
        <v>309</v>
      </c>
      <c r="F191" s="170"/>
      <c r="G191" s="128" t="s">
        <v>144</v>
      </c>
      <c r="H191" s="96">
        <v>463400</v>
      </c>
      <c r="I191" s="102"/>
      <c r="J191" s="103">
        <v>463400</v>
      </c>
      <c r="K191" s="117" t="str">
        <f>C191 &amp; D191 &amp;E191 &amp; F191 &amp; G191</f>
        <v>000050304000N5764240</v>
      </c>
      <c r="L191" s="106" t="s">
        <v>311</v>
      </c>
    </row>
    <row r="192" spans="1:12" s="84" customFormat="1">
      <c r="A192" s="79" t="s">
        <v>145</v>
      </c>
      <c r="B192" s="78" t="s">
        <v>7</v>
      </c>
      <c r="C192" s="120" t="s">
        <v>82</v>
      </c>
      <c r="D192" s="124" t="s">
        <v>303</v>
      </c>
      <c r="E192" s="167" t="s">
        <v>309</v>
      </c>
      <c r="F192" s="168"/>
      <c r="G192" s="121" t="s">
        <v>146</v>
      </c>
      <c r="H192" s="80">
        <v>463400</v>
      </c>
      <c r="I192" s="81"/>
      <c r="J192" s="82">
        <f>IF(IF(H192="",0,H192)=0,0,(IF(H192&gt;0,IF(I192&gt;H192,0,H192-I192),IF(I192&gt;H192,H192-I192,0))))</f>
        <v>463400</v>
      </c>
      <c r="K192" s="117" t="str">
        <f>C192 &amp; D192 &amp;E192 &amp; F192 &amp; G192</f>
        <v>000050304000N5764244</v>
      </c>
      <c r="L192" s="83" t="str">
        <f>C192 &amp; D192 &amp;E192 &amp; F192 &amp; G192</f>
        <v>000050304000N5764244</v>
      </c>
    </row>
    <row r="193" spans="1:12" s="84" customFormat="1" ht="22.5">
      <c r="A193" s="99" t="s">
        <v>312</v>
      </c>
      <c r="B193" s="100" t="s">
        <v>7</v>
      </c>
      <c r="C193" s="101" t="s">
        <v>82</v>
      </c>
      <c r="D193" s="123" t="s">
        <v>303</v>
      </c>
      <c r="E193" s="169" t="s">
        <v>314</v>
      </c>
      <c r="F193" s="170"/>
      <c r="G193" s="128" t="s">
        <v>82</v>
      </c>
      <c r="H193" s="96">
        <v>139000</v>
      </c>
      <c r="I193" s="102"/>
      <c r="J193" s="103">
        <v>139000</v>
      </c>
      <c r="K193" s="117" t="str">
        <f>C193 &amp; D193 &amp;E193 &amp; F193 &amp; G193</f>
        <v>000050304000S5764000</v>
      </c>
      <c r="L193" s="106" t="s">
        <v>313</v>
      </c>
    </row>
    <row r="194" spans="1:12" s="84" customFormat="1" ht="22.5">
      <c r="A194" s="99" t="s">
        <v>140</v>
      </c>
      <c r="B194" s="100" t="s">
        <v>7</v>
      </c>
      <c r="C194" s="101" t="s">
        <v>82</v>
      </c>
      <c r="D194" s="123" t="s">
        <v>303</v>
      </c>
      <c r="E194" s="169" t="s">
        <v>314</v>
      </c>
      <c r="F194" s="170"/>
      <c r="G194" s="128" t="s">
        <v>7</v>
      </c>
      <c r="H194" s="96">
        <v>139000</v>
      </c>
      <c r="I194" s="102"/>
      <c r="J194" s="103">
        <v>139000</v>
      </c>
      <c r="K194" s="117" t="str">
        <f>C194 &amp; D194 &amp;E194 &amp; F194 &amp; G194</f>
        <v>000050304000S5764200</v>
      </c>
      <c r="L194" s="106" t="s">
        <v>315</v>
      </c>
    </row>
    <row r="195" spans="1:12" s="84" customFormat="1" ht="22.5">
      <c r="A195" s="99" t="s">
        <v>142</v>
      </c>
      <c r="B195" s="100" t="s">
        <v>7</v>
      </c>
      <c r="C195" s="101" t="s">
        <v>82</v>
      </c>
      <c r="D195" s="123" t="s">
        <v>303</v>
      </c>
      <c r="E195" s="169" t="s">
        <v>314</v>
      </c>
      <c r="F195" s="170"/>
      <c r="G195" s="128" t="s">
        <v>144</v>
      </c>
      <c r="H195" s="96">
        <v>139000</v>
      </c>
      <c r="I195" s="102"/>
      <c r="J195" s="103">
        <v>139000</v>
      </c>
      <c r="K195" s="117" t="str">
        <f>C195 &amp; D195 &amp;E195 &amp; F195 &amp; G195</f>
        <v>000050304000S5764240</v>
      </c>
      <c r="L195" s="106" t="s">
        <v>316</v>
      </c>
    </row>
    <row r="196" spans="1:12" s="84" customFormat="1">
      <c r="A196" s="79" t="s">
        <v>145</v>
      </c>
      <c r="B196" s="78" t="s">
        <v>7</v>
      </c>
      <c r="C196" s="120" t="s">
        <v>82</v>
      </c>
      <c r="D196" s="124" t="s">
        <v>303</v>
      </c>
      <c r="E196" s="167" t="s">
        <v>314</v>
      </c>
      <c r="F196" s="168"/>
      <c r="G196" s="121" t="s">
        <v>146</v>
      </c>
      <c r="H196" s="80">
        <v>139000</v>
      </c>
      <c r="I196" s="81"/>
      <c r="J196" s="82">
        <f>IF(IF(H196="",0,H196)=0,0,(IF(H196&gt;0,IF(I196&gt;H196,0,H196-I196),IF(I196&gt;H196,H196-I196,0))))</f>
        <v>139000</v>
      </c>
      <c r="K196" s="117" t="str">
        <f>C196 &amp; D196 &amp;E196 &amp; F196 &amp; G196</f>
        <v>000050304000S5764244</v>
      </c>
      <c r="L196" s="83" t="str">
        <f>C196 &amp; D196 &amp;E196 &amp; F196 &amp; G196</f>
        <v>000050304000S5764244</v>
      </c>
    </row>
    <row r="197" spans="1:12" s="84" customFormat="1" ht="22.5">
      <c r="A197" s="99" t="s">
        <v>317</v>
      </c>
      <c r="B197" s="100" t="s">
        <v>7</v>
      </c>
      <c r="C197" s="101" t="s">
        <v>82</v>
      </c>
      <c r="D197" s="123" t="s">
        <v>303</v>
      </c>
      <c r="E197" s="169" t="s">
        <v>319</v>
      </c>
      <c r="F197" s="170"/>
      <c r="G197" s="128" t="s">
        <v>82</v>
      </c>
      <c r="H197" s="96">
        <v>2198900</v>
      </c>
      <c r="I197" s="102">
        <v>182372.06</v>
      </c>
      <c r="J197" s="103">
        <v>2016527.94</v>
      </c>
      <c r="K197" s="117" t="str">
        <f>C197 &amp; D197 &amp;E197 &amp; F197 &amp; G197</f>
        <v>00005030500000000000</v>
      </c>
      <c r="L197" s="106" t="s">
        <v>318</v>
      </c>
    </row>
    <row r="198" spans="1:12" s="84" customFormat="1" ht="22.5">
      <c r="A198" s="99" t="s">
        <v>320</v>
      </c>
      <c r="B198" s="100" t="s">
        <v>7</v>
      </c>
      <c r="C198" s="101" t="s">
        <v>82</v>
      </c>
      <c r="D198" s="123" t="s">
        <v>303</v>
      </c>
      <c r="E198" s="169" t="s">
        <v>322</v>
      </c>
      <c r="F198" s="170"/>
      <c r="G198" s="128" t="s">
        <v>82</v>
      </c>
      <c r="H198" s="96">
        <v>1700000</v>
      </c>
      <c r="I198" s="102">
        <v>167480.48000000001</v>
      </c>
      <c r="J198" s="103">
        <v>1532519.52</v>
      </c>
      <c r="K198" s="117" t="str">
        <f>C198 &amp; D198 &amp;E198 &amp; F198 &amp; G198</f>
        <v>00005030510000000000</v>
      </c>
      <c r="L198" s="106" t="s">
        <v>321</v>
      </c>
    </row>
    <row r="199" spans="1:12" s="84" customFormat="1" ht="22.5">
      <c r="A199" s="99" t="s">
        <v>323</v>
      </c>
      <c r="B199" s="100" t="s">
        <v>7</v>
      </c>
      <c r="C199" s="101" t="s">
        <v>82</v>
      </c>
      <c r="D199" s="123" t="s">
        <v>303</v>
      </c>
      <c r="E199" s="169" t="s">
        <v>325</v>
      </c>
      <c r="F199" s="170"/>
      <c r="G199" s="128" t="s">
        <v>82</v>
      </c>
      <c r="H199" s="96">
        <v>1700000</v>
      </c>
      <c r="I199" s="102">
        <v>167480.48000000001</v>
      </c>
      <c r="J199" s="103">
        <v>1532519.52</v>
      </c>
      <c r="K199" s="117" t="str">
        <f>C199 &amp; D199 &amp;E199 &amp; F199 &amp; G199</f>
        <v>00005030510099990000</v>
      </c>
      <c r="L199" s="106" t="s">
        <v>324</v>
      </c>
    </row>
    <row r="200" spans="1:12" s="84" customFormat="1" ht="22.5">
      <c r="A200" s="99" t="s">
        <v>140</v>
      </c>
      <c r="B200" s="100" t="s">
        <v>7</v>
      </c>
      <c r="C200" s="101" t="s">
        <v>82</v>
      </c>
      <c r="D200" s="123" t="s">
        <v>303</v>
      </c>
      <c r="E200" s="169" t="s">
        <v>325</v>
      </c>
      <c r="F200" s="170"/>
      <c r="G200" s="128" t="s">
        <v>7</v>
      </c>
      <c r="H200" s="96">
        <v>1700000</v>
      </c>
      <c r="I200" s="102">
        <v>167480.48000000001</v>
      </c>
      <c r="J200" s="103">
        <v>1532519.52</v>
      </c>
      <c r="K200" s="117" t="str">
        <f>C200 &amp; D200 &amp;E200 &amp; F200 &amp; G200</f>
        <v>00005030510099990200</v>
      </c>
      <c r="L200" s="106" t="s">
        <v>326</v>
      </c>
    </row>
    <row r="201" spans="1:12" s="84" customFormat="1" ht="22.5">
      <c r="A201" s="99" t="s">
        <v>142</v>
      </c>
      <c r="B201" s="100" t="s">
        <v>7</v>
      </c>
      <c r="C201" s="101" t="s">
        <v>82</v>
      </c>
      <c r="D201" s="123" t="s">
        <v>303</v>
      </c>
      <c r="E201" s="169" t="s">
        <v>325</v>
      </c>
      <c r="F201" s="170"/>
      <c r="G201" s="128" t="s">
        <v>144</v>
      </c>
      <c r="H201" s="96">
        <v>1700000</v>
      </c>
      <c r="I201" s="102">
        <v>167480.48000000001</v>
      </c>
      <c r="J201" s="103">
        <v>1532519.52</v>
      </c>
      <c r="K201" s="117" t="str">
        <f>C201 &amp; D201 &amp;E201 &amp; F201 &amp; G201</f>
        <v>00005030510099990240</v>
      </c>
      <c r="L201" s="106" t="s">
        <v>327</v>
      </c>
    </row>
    <row r="202" spans="1:12" s="84" customFormat="1">
      <c r="A202" s="79" t="s">
        <v>145</v>
      </c>
      <c r="B202" s="78" t="s">
        <v>7</v>
      </c>
      <c r="C202" s="120" t="s">
        <v>82</v>
      </c>
      <c r="D202" s="124" t="s">
        <v>303</v>
      </c>
      <c r="E202" s="167" t="s">
        <v>325</v>
      </c>
      <c r="F202" s="168"/>
      <c r="G202" s="121" t="s">
        <v>146</v>
      </c>
      <c r="H202" s="80">
        <v>600000</v>
      </c>
      <c r="I202" s="81">
        <v>48268.83</v>
      </c>
      <c r="J202" s="82">
        <f>IF(IF(H202="",0,H202)=0,0,(IF(H202&gt;0,IF(I202&gt;H202,0,H202-I202),IF(I202&gt;H202,H202-I202,0))))</f>
        <v>551731.17000000004</v>
      </c>
      <c r="K202" s="117" t="str">
        <f>C202 &amp; D202 &amp;E202 &amp; F202 &amp; G202</f>
        <v>00005030510099990244</v>
      </c>
      <c r="L202" s="83" t="str">
        <f>C202 &amp; D202 &amp;E202 &amp; F202 &amp; G202</f>
        <v>00005030510099990244</v>
      </c>
    </row>
    <row r="203" spans="1:12" s="84" customFormat="1">
      <c r="A203" s="79" t="s">
        <v>147</v>
      </c>
      <c r="B203" s="78" t="s">
        <v>7</v>
      </c>
      <c r="C203" s="120" t="s">
        <v>82</v>
      </c>
      <c r="D203" s="124" t="s">
        <v>303</v>
      </c>
      <c r="E203" s="167" t="s">
        <v>325</v>
      </c>
      <c r="F203" s="168"/>
      <c r="G203" s="121" t="s">
        <v>148</v>
      </c>
      <c r="H203" s="80">
        <v>1100000</v>
      </c>
      <c r="I203" s="81">
        <v>119211.65</v>
      </c>
      <c r="J203" s="82">
        <f>IF(IF(H203="",0,H203)=0,0,(IF(H203&gt;0,IF(I203&gt;H203,0,H203-I203),IF(I203&gt;H203,H203-I203,0))))</f>
        <v>980788.35</v>
      </c>
      <c r="K203" s="117" t="str">
        <f>C203 &amp; D203 &amp;E203 &amp; F203 &amp; G203</f>
        <v>00005030510099990247</v>
      </c>
      <c r="L203" s="83" t="str">
        <f>C203 &amp; D203 &amp;E203 &amp; F203 &amp; G203</f>
        <v>00005030510099990247</v>
      </c>
    </row>
    <row r="204" spans="1:12" s="84" customFormat="1" ht="22.5">
      <c r="A204" s="99" t="s">
        <v>328</v>
      </c>
      <c r="B204" s="100" t="s">
        <v>7</v>
      </c>
      <c r="C204" s="101" t="s">
        <v>82</v>
      </c>
      <c r="D204" s="123" t="s">
        <v>303</v>
      </c>
      <c r="E204" s="169" t="s">
        <v>330</v>
      </c>
      <c r="F204" s="170"/>
      <c r="G204" s="128" t="s">
        <v>82</v>
      </c>
      <c r="H204" s="96">
        <v>498900</v>
      </c>
      <c r="I204" s="102">
        <v>14891.58</v>
      </c>
      <c r="J204" s="103">
        <v>484008.42</v>
      </c>
      <c r="K204" s="117" t="str">
        <f>C204 &amp; D204 &amp;E204 &amp; F204 &amp; G204</f>
        <v>00005030530000000000</v>
      </c>
      <c r="L204" s="106" t="s">
        <v>329</v>
      </c>
    </row>
    <row r="205" spans="1:12" s="84" customFormat="1" ht="33.75">
      <c r="A205" s="99" t="s">
        <v>331</v>
      </c>
      <c r="B205" s="100" t="s">
        <v>7</v>
      </c>
      <c r="C205" s="101" t="s">
        <v>82</v>
      </c>
      <c r="D205" s="123" t="s">
        <v>303</v>
      </c>
      <c r="E205" s="169" t="s">
        <v>333</v>
      </c>
      <c r="F205" s="170"/>
      <c r="G205" s="128" t="s">
        <v>82</v>
      </c>
      <c r="H205" s="96">
        <v>373900</v>
      </c>
      <c r="I205" s="102">
        <v>14891.58</v>
      </c>
      <c r="J205" s="103">
        <v>359008.42</v>
      </c>
      <c r="K205" s="117" t="str">
        <f>C205 &amp; D205 &amp;E205 &amp; F205 &amp; G205</f>
        <v>00005030530099990000</v>
      </c>
      <c r="L205" s="106" t="s">
        <v>332</v>
      </c>
    </row>
    <row r="206" spans="1:12" s="84" customFormat="1" ht="22.5">
      <c r="A206" s="99" t="s">
        <v>140</v>
      </c>
      <c r="B206" s="100" t="s">
        <v>7</v>
      </c>
      <c r="C206" s="101" t="s">
        <v>82</v>
      </c>
      <c r="D206" s="123" t="s">
        <v>303</v>
      </c>
      <c r="E206" s="169" t="s">
        <v>333</v>
      </c>
      <c r="F206" s="170"/>
      <c r="G206" s="128" t="s">
        <v>7</v>
      </c>
      <c r="H206" s="96">
        <v>373900</v>
      </c>
      <c r="I206" s="102">
        <v>14891.58</v>
      </c>
      <c r="J206" s="103">
        <v>359008.42</v>
      </c>
      <c r="K206" s="117" t="str">
        <f>C206 &amp; D206 &amp;E206 &amp; F206 &amp; G206</f>
        <v>00005030530099990200</v>
      </c>
      <c r="L206" s="106" t="s">
        <v>334</v>
      </c>
    </row>
    <row r="207" spans="1:12" s="84" customFormat="1" ht="22.5">
      <c r="A207" s="99" t="s">
        <v>142</v>
      </c>
      <c r="B207" s="100" t="s">
        <v>7</v>
      </c>
      <c r="C207" s="101" t="s">
        <v>82</v>
      </c>
      <c r="D207" s="123" t="s">
        <v>303</v>
      </c>
      <c r="E207" s="169" t="s">
        <v>333</v>
      </c>
      <c r="F207" s="170"/>
      <c r="G207" s="128" t="s">
        <v>144</v>
      </c>
      <c r="H207" s="96">
        <v>373900</v>
      </c>
      <c r="I207" s="102">
        <v>14891.58</v>
      </c>
      <c r="J207" s="103">
        <v>359008.42</v>
      </c>
      <c r="K207" s="117" t="str">
        <f>C207 &amp; D207 &amp;E207 &amp; F207 &amp; G207</f>
        <v>00005030530099990240</v>
      </c>
      <c r="L207" s="106" t="s">
        <v>335</v>
      </c>
    </row>
    <row r="208" spans="1:12" s="84" customFormat="1">
      <c r="A208" s="79" t="s">
        <v>145</v>
      </c>
      <c r="B208" s="78" t="s">
        <v>7</v>
      </c>
      <c r="C208" s="120" t="s">
        <v>82</v>
      </c>
      <c r="D208" s="124" t="s">
        <v>303</v>
      </c>
      <c r="E208" s="167" t="s">
        <v>333</v>
      </c>
      <c r="F208" s="168"/>
      <c r="G208" s="121" t="s">
        <v>146</v>
      </c>
      <c r="H208" s="80">
        <v>373900</v>
      </c>
      <c r="I208" s="81">
        <v>14891.58</v>
      </c>
      <c r="J208" s="82">
        <f>IF(IF(H208="",0,H208)=0,0,(IF(H208&gt;0,IF(I208&gt;H208,0,H208-I208),IF(I208&gt;H208,H208-I208,0))))</f>
        <v>359008.42</v>
      </c>
      <c r="K208" s="117" t="str">
        <f>C208 &amp; D208 &amp;E208 &amp; F208 &amp; G208</f>
        <v>00005030530099990244</v>
      </c>
      <c r="L208" s="83" t="str">
        <f>C208 &amp; D208 &amp;E208 &amp; F208 &amp; G208</f>
        <v>00005030530099990244</v>
      </c>
    </row>
    <row r="209" spans="1:12" s="84" customFormat="1" ht="22.5">
      <c r="A209" s="99" t="s">
        <v>336</v>
      </c>
      <c r="B209" s="100" t="s">
        <v>7</v>
      </c>
      <c r="C209" s="101" t="s">
        <v>82</v>
      </c>
      <c r="D209" s="123" t="s">
        <v>303</v>
      </c>
      <c r="E209" s="169" t="s">
        <v>338</v>
      </c>
      <c r="F209" s="170"/>
      <c r="G209" s="128" t="s">
        <v>82</v>
      </c>
      <c r="H209" s="96">
        <v>75000</v>
      </c>
      <c r="I209" s="102"/>
      <c r="J209" s="103">
        <v>75000</v>
      </c>
      <c r="K209" s="117" t="str">
        <f>C209 &amp; D209 &amp;E209 &amp; F209 &amp; G209</f>
        <v>000050305300S0000000</v>
      </c>
      <c r="L209" s="106" t="s">
        <v>337</v>
      </c>
    </row>
    <row r="210" spans="1:12" s="84" customFormat="1" ht="22.5">
      <c r="A210" s="99" t="s">
        <v>140</v>
      </c>
      <c r="B210" s="100" t="s">
        <v>7</v>
      </c>
      <c r="C210" s="101" t="s">
        <v>82</v>
      </c>
      <c r="D210" s="123" t="s">
        <v>303</v>
      </c>
      <c r="E210" s="169" t="s">
        <v>338</v>
      </c>
      <c r="F210" s="170"/>
      <c r="G210" s="128" t="s">
        <v>7</v>
      </c>
      <c r="H210" s="96">
        <v>75000</v>
      </c>
      <c r="I210" s="102"/>
      <c r="J210" s="103">
        <v>75000</v>
      </c>
      <c r="K210" s="117" t="str">
        <f>C210 &amp; D210 &amp;E210 &amp; F210 &amp; G210</f>
        <v>000050305300S0000200</v>
      </c>
      <c r="L210" s="106" t="s">
        <v>339</v>
      </c>
    </row>
    <row r="211" spans="1:12" s="84" customFormat="1" ht="22.5">
      <c r="A211" s="99" t="s">
        <v>142</v>
      </c>
      <c r="B211" s="100" t="s">
        <v>7</v>
      </c>
      <c r="C211" s="101" t="s">
        <v>82</v>
      </c>
      <c r="D211" s="123" t="s">
        <v>303</v>
      </c>
      <c r="E211" s="169" t="s">
        <v>338</v>
      </c>
      <c r="F211" s="170"/>
      <c r="G211" s="128" t="s">
        <v>144</v>
      </c>
      <c r="H211" s="96">
        <v>75000</v>
      </c>
      <c r="I211" s="102"/>
      <c r="J211" s="103">
        <v>75000</v>
      </c>
      <c r="K211" s="117" t="str">
        <f>C211 &amp; D211 &amp;E211 &amp; F211 &amp; G211</f>
        <v>000050305300S0000240</v>
      </c>
      <c r="L211" s="106" t="s">
        <v>340</v>
      </c>
    </row>
    <row r="212" spans="1:12" s="84" customFormat="1">
      <c r="A212" s="79" t="s">
        <v>145</v>
      </c>
      <c r="B212" s="78" t="s">
        <v>7</v>
      </c>
      <c r="C212" s="120" t="s">
        <v>82</v>
      </c>
      <c r="D212" s="124" t="s">
        <v>303</v>
      </c>
      <c r="E212" s="167" t="s">
        <v>338</v>
      </c>
      <c r="F212" s="168"/>
      <c r="G212" s="121" t="s">
        <v>146</v>
      </c>
      <c r="H212" s="80">
        <v>75000</v>
      </c>
      <c r="I212" s="81"/>
      <c r="J212" s="82">
        <f>IF(IF(H212="",0,H212)=0,0,(IF(H212&gt;0,IF(I212&gt;H212,0,H212-I212),IF(I212&gt;H212,H212-I212,0))))</f>
        <v>75000</v>
      </c>
      <c r="K212" s="117" t="str">
        <f>C212 &amp; D212 &amp;E212 &amp; F212 &amp; G212</f>
        <v>000050305300S0000244</v>
      </c>
      <c r="L212" s="83" t="str">
        <f>C212 &amp; D212 &amp;E212 &amp; F212 &amp; G212</f>
        <v>000050305300S0000244</v>
      </c>
    </row>
    <row r="213" spans="1:12" s="84" customFormat="1" ht="45">
      <c r="A213" s="99" t="s">
        <v>341</v>
      </c>
      <c r="B213" s="100" t="s">
        <v>7</v>
      </c>
      <c r="C213" s="101" t="s">
        <v>82</v>
      </c>
      <c r="D213" s="123" t="s">
        <v>303</v>
      </c>
      <c r="E213" s="169" t="s">
        <v>343</v>
      </c>
      <c r="F213" s="170"/>
      <c r="G213" s="128" t="s">
        <v>82</v>
      </c>
      <c r="H213" s="96">
        <v>50000</v>
      </c>
      <c r="I213" s="102"/>
      <c r="J213" s="103">
        <v>50000</v>
      </c>
      <c r="K213" s="117" t="str">
        <f>C213 &amp; D213 &amp;E213 &amp; F213 &amp; G213</f>
        <v>000050305300S2090000</v>
      </c>
      <c r="L213" s="106" t="s">
        <v>342</v>
      </c>
    </row>
    <row r="214" spans="1:12" s="84" customFormat="1" ht="22.5">
      <c r="A214" s="99" t="s">
        <v>140</v>
      </c>
      <c r="B214" s="100" t="s">
        <v>7</v>
      </c>
      <c r="C214" s="101" t="s">
        <v>82</v>
      </c>
      <c r="D214" s="123" t="s">
        <v>303</v>
      </c>
      <c r="E214" s="169" t="s">
        <v>343</v>
      </c>
      <c r="F214" s="170"/>
      <c r="G214" s="128" t="s">
        <v>7</v>
      </c>
      <c r="H214" s="96">
        <v>50000</v>
      </c>
      <c r="I214" s="102"/>
      <c r="J214" s="103">
        <v>50000</v>
      </c>
      <c r="K214" s="117" t="str">
        <f>C214 &amp; D214 &amp;E214 &amp; F214 &amp; G214</f>
        <v>000050305300S2090200</v>
      </c>
      <c r="L214" s="106" t="s">
        <v>344</v>
      </c>
    </row>
    <row r="215" spans="1:12" s="84" customFormat="1" ht="22.5">
      <c r="A215" s="99" t="s">
        <v>142</v>
      </c>
      <c r="B215" s="100" t="s">
        <v>7</v>
      </c>
      <c r="C215" s="101" t="s">
        <v>82</v>
      </c>
      <c r="D215" s="123" t="s">
        <v>303</v>
      </c>
      <c r="E215" s="169" t="s">
        <v>343</v>
      </c>
      <c r="F215" s="170"/>
      <c r="G215" s="128" t="s">
        <v>144</v>
      </c>
      <c r="H215" s="96">
        <v>50000</v>
      </c>
      <c r="I215" s="102"/>
      <c r="J215" s="103">
        <v>50000</v>
      </c>
      <c r="K215" s="117" t="str">
        <f>C215 &amp; D215 &amp;E215 &amp; F215 &amp; G215</f>
        <v>000050305300S2090240</v>
      </c>
      <c r="L215" s="106" t="s">
        <v>345</v>
      </c>
    </row>
    <row r="216" spans="1:12" s="84" customFormat="1">
      <c r="A216" s="79" t="s">
        <v>145</v>
      </c>
      <c r="B216" s="78" t="s">
        <v>7</v>
      </c>
      <c r="C216" s="120" t="s">
        <v>82</v>
      </c>
      <c r="D216" s="124" t="s">
        <v>303</v>
      </c>
      <c r="E216" s="167" t="s">
        <v>343</v>
      </c>
      <c r="F216" s="168"/>
      <c r="G216" s="121" t="s">
        <v>146</v>
      </c>
      <c r="H216" s="80">
        <v>50000</v>
      </c>
      <c r="I216" s="81"/>
      <c r="J216" s="82">
        <f>IF(IF(H216="",0,H216)=0,0,(IF(H216&gt;0,IF(I216&gt;H216,0,H216-I216),IF(I216&gt;H216,H216-I216,0))))</f>
        <v>50000</v>
      </c>
      <c r="K216" s="117" t="str">
        <f>C216 &amp; D216 &amp;E216 &amp; F216 &amp; G216</f>
        <v>000050305300S2090244</v>
      </c>
      <c r="L216" s="83" t="str">
        <f>C216 &amp; D216 &amp;E216 &amp; F216 &amp; G216</f>
        <v>000050305300S2090244</v>
      </c>
    </row>
    <row r="217" spans="1:12" s="84" customFormat="1" ht="33.75">
      <c r="A217" s="99" t="s">
        <v>346</v>
      </c>
      <c r="B217" s="100" t="s">
        <v>7</v>
      </c>
      <c r="C217" s="101" t="s">
        <v>82</v>
      </c>
      <c r="D217" s="123" t="s">
        <v>303</v>
      </c>
      <c r="E217" s="169" t="s">
        <v>348</v>
      </c>
      <c r="F217" s="170"/>
      <c r="G217" s="128" t="s">
        <v>82</v>
      </c>
      <c r="H217" s="96">
        <v>470757.67</v>
      </c>
      <c r="I217" s="102"/>
      <c r="J217" s="103">
        <v>470757.67</v>
      </c>
      <c r="K217" s="117" t="str">
        <f>C217 &amp; D217 &amp;E217 &amp; F217 &amp; G217</f>
        <v>00005031100000000000</v>
      </c>
      <c r="L217" s="106" t="s">
        <v>347</v>
      </c>
    </row>
    <row r="218" spans="1:12" s="84" customFormat="1" ht="33.75">
      <c r="A218" s="99" t="s">
        <v>349</v>
      </c>
      <c r="B218" s="100" t="s">
        <v>7</v>
      </c>
      <c r="C218" s="101" t="s">
        <v>82</v>
      </c>
      <c r="D218" s="123" t="s">
        <v>303</v>
      </c>
      <c r="E218" s="169" t="s">
        <v>351</v>
      </c>
      <c r="F218" s="170"/>
      <c r="G218" s="128" t="s">
        <v>82</v>
      </c>
      <c r="H218" s="96">
        <v>20000</v>
      </c>
      <c r="I218" s="102"/>
      <c r="J218" s="103">
        <v>20000</v>
      </c>
      <c r="K218" s="117" t="str">
        <f>C218 &amp; D218 &amp;E218 &amp; F218 &amp; G218</f>
        <v>00005031100099990000</v>
      </c>
      <c r="L218" s="106" t="s">
        <v>350</v>
      </c>
    </row>
    <row r="219" spans="1:12" s="84" customFormat="1" ht="22.5">
      <c r="A219" s="99" t="s">
        <v>140</v>
      </c>
      <c r="B219" s="100" t="s">
        <v>7</v>
      </c>
      <c r="C219" s="101" t="s">
        <v>82</v>
      </c>
      <c r="D219" s="123" t="s">
        <v>303</v>
      </c>
      <c r="E219" s="169" t="s">
        <v>351</v>
      </c>
      <c r="F219" s="170"/>
      <c r="G219" s="128" t="s">
        <v>7</v>
      </c>
      <c r="H219" s="96">
        <v>20000</v>
      </c>
      <c r="I219" s="102"/>
      <c r="J219" s="103">
        <v>20000</v>
      </c>
      <c r="K219" s="117" t="str">
        <f>C219 &amp; D219 &amp;E219 &amp; F219 &amp; G219</f>
        <v>00005031100099990200</v>
      </c>
      <c r="L219" s="106" t="s">
        <v>352</v>
      </c>
    </row>
    <row r="220" spans="1:12" s="84" customFormat="1" ht="22.5">
      <c r="A220" s="99" t="s">
        <v>142</v>
      </c>
      <c r="B220" s="100" t="s">
        <v>7</v>
      </c>
      <c r="C220" s="101" t="s">
        <v>82</v>
      </c>
      <c r="D220" s="123" t="s">
        <v>303</v>
      </c>
      <c r="E220" s="169" t="s">
        <v>351</v>
      </c>
      <c r="F220" s="170"/>
      <c r="G220" s="128" t="s">
        <v>144</v>
      </c>
      <c r="H220" s="96">
        <v>20000</v>
      </c>
      <c r="I220" s="102"/>
      <c r="J220" s="103">
        <v>20000</v>
      </c>
      <c r="K220" s="117" t="str">
        <f>C220 &amp; D220 &amp;E220 &amp; F220 &amp; G220</f>
        <v>00005031100099990240</v>
      </c>
      <c r="L220" s="106" t="s">
        <v>353</v>
      </c>
    </row>
    <row r="221" spans="1:12" s="84" customFormat="1">
      <c r="A221" s="79" t="s">
        <v>145</v>
      </c>
      <c r="B221" s="78" t="s">
        <v>7</v>
      </c>
      <c r="C221" s="120" t="s">
        <v>82</v>
      </c>
      <c r="D221" s="124" t="s">
        <v>303</v>
      </c>
      <c r="E221" s="167" t="s">
        <v>351</v>
      </c>
      <c r="F221" s="168"/>
      <c r="G221" s="121" t="s">
        <v>146</v>
      </c>
      <c r="H221" s="80">
        <v>20000</v>
      </c>
      <c r="I221" s="81"/>
      <c r="J221" s="82">
        <f>IF(IF(H221="",0,H221)=0,0,(IF(H221&gt;0,IF(I221&gt;H221,0,H221-I221),IF(I221&gt;H221,H221-I221,0))))</f>
        <v>20000</v>
      </c>
      <c r="K221" s="117" t="str">
        <f>C221 &amp; D221 &amp;E221 &amp; F221 &amp; G221</f>
        <v>00005031100099990244</v>
      </c>
      <c r="L221" s="83" t="str">
        <f>C221 &amp; D221 &amp;E221 &amp; F221 &amp; G221</f>
        <v>00005031100099990244</v>
      </c>
    </row>
    <row r="222" spans="1:12" s="84" customFormat="1" ht="33.75">
      <c r="A222" s="99" t="s">
        <v>349</v>
      </c>
      <c r="B222" s="100" t="s">
        <v>7</v>
      </c>
      <c r="C222" s="101" t="s">
        <v>82</v>
      </c>
      <c r="D222" s="123" t="s">
        <v>303</v>
      </c>
      <c r="E222" s="169" t="s">
        <v>355</v>
      </c>
      <c r="F222" s="170"/>
      <c r="G222" s="128" t="s">
        <v>82</v>
      </c>
      <c r="H222" s="96">
        <v>450757.67</v>
      </c>
      <c r="I222" s="102"/>
      <c r="J222" s="103">
        <v>450757.67</v>
      </c>
      <c r="K222" s="117" t="str">
        <f>C222 &amp; D222 &amp;E222 &amp; F222 &amp; G222</f>
        <v>000050311000L2990000</v>
      </c>
      <c r="L222" s="106" t="s">
        <v>354</v>
      </c>
    </row>
    <row r="223" spans="1:12" s="84" customFormat="1" ht="22.5">
      <c r="A223" s="99" t="s">
        <v>140</v>
      </c>
      <c r="B223" s="100" t="s">
        <v>7</v>
      </c>
      <c r="C223" s="101" t="s">
        <v>82</v>
      </c>
      <c r="D223" s="123" t="s">
        <v>303</v>
      </c>
      <c r="E223" s="169" t="s">
        <v>355</v>
      </c>
      <c r="F223" s="170"/>
      <c r="G223" s="128" t="s">
        <v>7</v>
      </c>
      <c r="H223" s="96">
        <v>450757.67</v>
      </c>
      <c r="I223" s="102"/>
      <c r="J223" s="103">
        <v>450757.67</v>
      </c>
      <c r="K223" s="117" t="str">
        <f>C223 &amp; D223 &amp;E223 &amp; F223 &amp; G223</f>
        <v>000050311000L2990200</v>
      </c>
      <c r="L223" s="106" t="s">
        <v>356</v>
      </c>
    </row>
    <row r="224" spans="1:12" s="84" customFormat="1" ht="22.5">
      <c r="A224" s="99" t="s">
        <v>142</v>
      </c>
      <c r="B224" s="100" t="s">
        <v>7</v>
      </c>
      <c r="C224" s="101" t="s">
        <v>82</v>
      </c>
      <c r="D224" s="123" t="s">
        <v>303</v>
      </c>
      <c r="E224" s="169" t="s">
        <v>355</v>
      </c>
      <c r="F224" s="170"/>
      <c r="G224" s="128" t="s">
        <v>144</v>
      </c>
      <c r="H224" s="96">
        <v>450757.67</v>
      </c>
      <c r="I224" s="102"/>
      <c r="J224" s="103">
        <v>450757.67</v>
      </c>
      <c r="K224" s="117" t="str">
        <f>C224 &amp; D224 &amp;E224 &amp; F224 &amp; G224</f>
        <v>000050311000L2990240</v>
      </c>
      <c r="L224" s="106" t="s">
        <v>357</v>
      </c>
    </row>
    <row r="225" spans="1:12" s="84" customFormat="1">
      <c r="A225" s="79" t="s">
        <v>145</v>
      </c>
      <c r="B225" s="78" t="s">
        <v>7</v>
      </c>
      <c r="C225" s="120" t="s">
        <v>82</v>
      </c>
      <c r="D225" s="124" t="s">
        <v>303</v>
      </c>
      <c r="E225" s="167" t="s">
        <v>355</v>
      </c>
      <c r="F225" s="168"/>
      <c r="G225" s="121" t="s">
        <v>146</v>
      </c>
      <c r="H225" s="80">
        <v>450757.67</v>
      </c>
      <c r="I225" s="81"/>
      <c r="J225" s="82">
        <f>IF(IF(H225="",0,H225)=0,0,(IF(H225&gt;0,IF(I225&gt;H225,0,H225-I225),IF(I225&gt;H225,H225-I225,0))))</f>
        <v>450757.67</v>
      </c>
      <c r="K225" s="117" t="str">
        <f>C225 &amp; D225 &amp;E225 &amp; F225 &amp; G225</f>
        <v>000050311000L2990244</v>
      </c>
      <c r="L225" s="83" t="str">
        <f>C225 &amp; D225 &amp;E225 &amp; F225 &amp; G225</f>
        <v>000050311000L2990244</v>
      </c>
    </row>
    <row r="226" spans="1:12" s="84" customFormat="1">
      <c r="A226" s="99" t="s">
        <v>358</v>
      </c>
      <c r="B226" s="100" t="s">
        <v>7</v>
      </c>
      <c r="C226" s="101" t="s">
        <v>82</v>
      </c>
      <c r="D226" s="123" t="s">
        <v>360</v>
      </c>
      <c r="E226" s="169" t="s">
        <v>107</v>
      </c>
      <c r="F226" s="170"/>
      <c r="G226" s="128" t="s">
        <v>82</v>
      </c>
      <c r="H226" s="96">
        <v>20000</v>
      </c>
      <c r="I226" s="102"/>
      <c r="J226" s="103">
        <v>20000</v>
      </c>
      <c r="K226" s="117" t="str">
        <f>C226 &amp; D226 &amp;E226 &amp; F226 &amp; G226</f>
        <v>00007000000000000000</v>
      </c>
      <c r="L226" s="106" t="s">
        <v>359</v>
      </c>
    </row>
    <row r="227" spans="1:12" s="84" customFormat="1">
      <c r="A227" s="99" t="s">
        <v>361</v>
      </c>
      <c r="B227" s="100" t="s">
        <v>7</v>
      </c>
      <c r="C227" s="101" t="s">
        <v>82</v>
      </c>
      <c r="D227" s="123" t="s">
        <v>363</v>
      </c>
      <c r="E227" s="169" t="s">
        <v>107</v>
      </c>
      <c r="F227" s="170"/>
      <c r="G227" s="128" t="s">
        <v>82</v>
      </c>
      <c r="H227" s="96">
        <v>20000</v>
      </c>
      <c r="I227" s="102"/>
      <c r="J227" s="103">
        <v>20000</v>
      </c>
      <c r="K227" s="117" t="str">
        <f>C227 &amp; D227 &amp;E227 &amp; F227 &amp; G227</f>
        <v>00007070000000000000</v>
      </c>
      <c r="L227" s="106" t="s">
        <v>362</v>
      </c>
    </row>
    <row r="228" spans="1:12" s="84" customFormat="1" ht="22.5">
      <c r="A228" s="99" t="s">
        <v>364</v>
      </c>
      <c r="B228" s="100" t="s">
        <v>7</v>
      </c>
      <c r="C228" s="101" t="s">
        <v>82</v>
      </c>
      <c r="D228" s="123" t="s">
        <v>363</v>
      </c>
      <c r="E228" s="169" t="s">
        <v>366</v>
      </c>
      <c r="F228" s="170"/>
      <c r="G228" s="128" t="s">
        <v>82</v>
      </c>
      <c r="H228" s="96">
        <v>20000</v>
      </c>
      <c r="I228" s="102"/>
      <c r="J228" s="103">
        <v>20000</v>
      </c>
      <c r="K228" s="117" t="str">
        <f>C228 &amp; D228 &amp;E228 &amp; F228 &amp; G228</f>
        <v>00007070600000000000</v>
      </c>
      <c r="L228" s="106" t="s">
        <v>365</v>
      </c>
    </row>
    <row r="229" spans="1:12" s="84" customFormat="1" ht="33.75">
      <c r="A229" s="99" t="s">
        <v>367</v>
      </c>
      <c r="B229" s="100" t="s">
        <v>7</v>
      </c>
      <c r="C229" s="101" t="s">
        <v>82</v>
      </c>
      <c r="D229" s="123" t="s">
        <v>363</v>
      </c>
      <c r="E229" s="169" t="s">
        <v>369</v>
      </c>
      <c r="F229" s="170"/>
      <c r="G229" s="128" t="s">
        <v>82</v>
      </c>
      <c r="H229" s="96">
        <v>20000</v>
      </c>
      <c r="I229" s="102"/>
      <c r="J229" s="103">
        <v>20000</v>
      </c>
      <c r="K229" s="117" t="str">
        <f>C229 &amp; D229 &amp;E229 &amp; F229 &amp; G229</f>
        <v>00007070600096000000</v>
      </c>
      <c r="L229" s="106" t="s">
        <v>368</v>
      </c>
    </row>
    <row r="230" spans="1:12" s="84" customFormat="1" ht="22.5">
      <c r="A230" s="99" t="s">
        <v>140</v>
      </c>
      <c r="B230" s="100" t="s">
        <v>7</v>
      </c>
      <c r="C230" s="101" t="s">
        <v>82</v>
      </c>
      <c r="D230" s="123" t="s">
        <v>363</v>
      </c>
      <c r="E230" s="169" t="s">
        <v>369</v>
      </c>
      <c r="F230" s="170"/>
      <c r="G230" s="128" t="s">
        <v>7</v>
      </c>
      <c r="H230" s="96">
        <v>20000</v>
      </c>
      <c r="I230" s="102"/>
      <c r="J230" s="103">
        <v>20000</v>
      </c>
      <c r="K230" s="117" t="str">
        <f>C230 &amp; D230 &amp;E230 &amp; F230 &amp; G230</f>
        <v>00007070600096000200</v>
      </c>
      <c r="L230" s="106" t="s">
        <v>370</v>
      </c>
    </row>
    <row r="231" spans="1:12" s="84" customFormat="1" ht="22.5">
      <c r="A231" s="99" t="s">
        <v>142</v>
      </c>
      <c r="B231" s="100" t="s">
        <v>7</v>
      </c>
      <c r="C231" s="101" t="s">
        <v>82</v>
      </c>
      <c r="D231" s="123" t="s">
        <v>363</v>
      </c>
      <c r="E231" s="169" t="s">
        <v>369</v>
      </c>
      <c r="F231" s="170"/>
      <c r="G231" s="128" t="s">
        <v>144</v>
      </c>
      <c r="H231" s="96">
        <v>20000</v>
      </c>
      <c r="I231" s="102"/>
      <c r="J231" s="103">
        <v>20000</v>
      </c>
      <c r="K231" s="117" t="str">
        <f>C231 &amp; D231 &amp;E231 &amp; F231 &amp; G231</f>
        <v>00007070600096000240</v>
      </c>
      <c r="L231" s="106" t="s">
        <v>371</v>
      </c>
    </row>
    <row r="232" spans="1:12" s="84" customFormat="1">
      <c r="A232" s="79" t="s">
        <v>145</v>
      </c>
      <c r="B232" s="78" t="s">
        <v>7</v>
      </c>
      <c r="C232" s="120" t="s">
        <v>82</v>
      </c>
      <c r="D232" s="124" t="s">
        <v>363</v>
      </c>
      <c r="E232" s="167" t="s">
        <v>369</v>
      </c>
      <c r="F232" s="168"/>
      <c r="G232" s="121" t="s">
        <v>146</v>
      </c>
      <c r="H232" s="80">
        <v>20000</v>
      </c>
      <c r="I232" s="81"/>
      <c r="J232" s="82">
        <f>IF(IF(H232="",0,H232)=0,0,(IF(H232&gt;0,IF(I232&gt;H232,0,H232-I232),IF(I232&gt;H232,H232-I232,0))))</f>
        <v>20000</v>
      </c>
      <c r="K232" s="117" t="str">
        <f>C232 &amp; D232 &amp;E232 &amp; F232 &amp; G232</f>
        <v>00007070600096000244</v>
      </c>
      <c r="L232" s="83" t="str">
        <f>C232 &amp; D232 &amp;E232 &amp; F232 &amp; G232</f>
        <v>00007070600096000244</v>
      </c>
    </row>
    <row r="233" spans="1:12" s="84" customFormat="1">
      <c r="A233" s="99" t="s">
        <v>372</v>
      </c>
      <c r="B233" s="100" t="s">
        <v>7</v>
      </c>
      <c r="C233" s="101" t="s">
        <v>82</v>
      </c>
      <c r="D233" s="123" t="s">
        <v>374</v>
      </c>
      <c r="E233" s="169" t="s">
        <v>107</v>
      </c>
      <c r="F233" s="170"/>
      <c r="G233" s="128" t="s">
        <v>82</v>
      </c>
      <c r="H233" s="96">
        <v>30000</v>
      </c>
      <c r="I233" s="102"/>
      <c r="J233" s="103">
        <v>30000</v>
      </c>
      <c r="K233" s="117" t="str">
        <f>C233 &amp; D233 &amp;E233 &amp; F233 &amp; G233</f>
        <v>00008000000000000000</v>
      </c>
      <c r="L233" s="106" t="s">
        <v>373</v>
      </c>
    </row>
    <row r="234" spans="1:12" s="84" customFormat="1">
      <c r="A234" s="99" t="s">
        <v>375</v>
      </c>
      <c r="B234" s="100" t="s">
        <v>7</v>
      </c>
      <c r="C234" s="101" t="s">
        <v>82</v>
      </c>
      <c r="D234" s="123" t="s">
        <v>377</v>
      </c>
      <c r="E234" s="169" t="s">
        <v>107</v>
      </c>
      <c r="F234" s="170"/>
      <c r="G234" s="128" t="s">
        <v>82</v>
      </c>
      <c r="H234" s="96">
        <v>30000</v>
      </c>
      <c r="I234" s="102"/>
      <c r="J234" s="103">
        <v>30000</v>
      </c>
      <c r="K234" s="117" t="str">
        <f>C234 &amp; D234 &amp;E234 &amp; F234 &amp; G234</f>
        <v>00008010000000000000</v>
      </c>
      <c r="L234" s="106" t="s">
        <v>376</v>
      </c>
    </row>
    <row r="235" spans="1:12" s="84" customFormat="1" ht="22.5">
      <c r="A235" s="99" t="s">
        <v>378</v>
      </c>
      <c r="B235" s="100" t="s">
        <v>7</v>
      </c>
      <c r="C235" s="101" t="s">
        <v>82</v>
      </c>
      <c r="D235" s="123" t="s">
        <v>377</v>
      </c>
      <c r="E235" s="169" t="s">
        <v>380</v>
      </c>
      <c r="F235" s="170"/>
      <c r="G235" s="128" t="s">
        <v>82</v>
      </c>
      <c r="H235" s="96">
        <v>30000</v>
      </c>
      <c r="I235" s="102"/>
      <c r="J235" s="103">
        <v>30000</v>
      </c>
      <c r="K235" s="117" t="str">
        <f>C235 &amp; D235 &amp;E235 &amp; F235 &amp; G235</f>
        <v>00008010700000000000</v>
      </c>
      <c r="L235" s="106" t="s">
        <v>379</v>
      </c>
    </row>
    <row r="236" spans="1:12" s="84" customFormat="1" ht="22.5">
      <c r="A236" s="99" t="s">
        <v>381</v>
      </c>
      <c r="B236" s="100" t="s">
        <v>7</v>
      </c>
      <c r="C236" s="101" t="s">
        <v>82</v>
      </c>
      <c r="D236" s="123" t="s">
        <v>377</v>
      </c>
      <c r="E236" s="169" t="s">
        <v>383</v>
      </c>
      <c r="F236" s="170"/>
      <c r="G236" s="128" t="s">
        <v>82</v>
      </c>
      <c r="H236" s="96">
        <v>30000</v>
      </c>
      <c r="I236" s="102"/>
      <c r="J236" s="103">
        <v>30000</v>
      </c>
      <c r="K236" s="117" t="str">
        <f>C236 &amp; D236 &amp;E236 &amp; F236 &amp; G236</f>
        <v>00008010700097000000</v>
      </c>
      <c r="L236" s="106" t="s">
        <v>382</v>
      </c>
    </row>
    <row r="237" spans="1:12" s="84" customFormat="1" ht="22.5">
      <c r="A237" s="99" t="s">
        <v>140</v>
      </c>
      <c r="B237" s="100" t="s">
        <v>7</v>
      </c>
      <c r="C237" s="101" t="s">
        <v>82</v>
      </c>
      <c r="D237" s="123" t="s">
        <v>377</v>
      </c>
      <c r="E237" s="169" t="s">
        <v>383</v>
      </c>
      <c r="F237" s="170"/>
      <c r="G237" s="128" t="s">
        <v>7</v>
      </c>
      <c r="H237" s="96">
        <v>30000</v>
      </c>
      <c r="I237" s="102"/>
      <c r="J237" s="103">
        <v>30000</v>
      </c>
      <c r="K237" s="117" t="str">
        <f>C237 &amp; D237 &amp;E237 &amp; F237 &amp; G237</f>
        <v>00008010700097000200</v>
      </c>
      <c r="L237" s="106" t="s">
        <v>384</v>
      </c>
    </row>
    <row r="238" spans="1:12" s="84" customFormat="1" ht="22.5">
      <c r="A238" s="99" t="s">
        <v>142</v>
      </c>
      <c r="B238" s="100" t="s">
        <v>7</v>
      </c>
      <c r="C238" s="101" t="s">
        <v>82</v>
      </c>
      <c r="D238" s="123" t="s">
        <v>377</v>
      </c>
      <c r="E238" s="169" t="s">
        <v>383</v>
      </c>
      <c r="F238" s="170"/>
      <c r="G238" s="128" t="s">
        <v>144</v>
      </c>
      <c r="H238" s="96">
        <v>30000</v>
      </c>
      <c r="I238" s="102"/>
      <c r="J238" s="103">
        <v>30000</v>
      </c>
      <c r="K238" s="117" t="str">
        <f>C238 &amp; D238 &amp;E238 &amp; F238 &amp; G238</f>
        <v>00008010700097000240</v>
      </c>
      <c r="L238" s="106" t="s">
        <v>385</v>
      </c>
    </row>
    <row r="239" spans="1:12" s="84" customFormat="1">
      <c r="A239" s="79" t="s">
        <v>145</v>
      </c>
      <c r="B239" s="78" t="s">
        <v>7</v>
      </c>
      <c r="C239" s="120" t="s">
        <v>82</v>
      </c>
      <c r="D239" s="124" t="s">
        <v>377</v>
      </c>
      <c r="E239" s="167" t="s">
        <v>383</v>
      </c>
      <c r="F239" s="168"/>
      <c r="G239" s="121" t="s">
        <v>146</v>
      </c>
      <c r="H239" s="80">
        <v>30000</v>
      </c>
      <c r="I239" s="81"/>
      <c r="J239" s="82">
        <f>IF(IF(H239="",0,H239)=0,0,(IF(H239&gt;0,IF(I239&gt;H239,0,H239-I239),IF(I239&gt;H239,H239-I239,0))))</f>
        <v>30000</v>
      </c>
      <c r="K239" s="117" t="str">
        <f>C239 &amp; D239 &amp;E239 &amp; F239 &amp; G239</f>
        <v>00008010700097000244</v>
      </c>
      <c r="L239" s="83" t="str">
        <f>C239 &amp; D239 &amp;E239 &amp; F239 &amp; G239</f>
        <v>00008010700097000244</v>
      </c>
    </row>
    <row r="240" spans="1:12" s="84" customFormat="1">
      <c r="A240" s="99" t="s">
        <v>386</v>
      </c>
      <c r="B240" s="100" t="s">
        <v>7</v>
      </c>
      <c r="C240" s="101" t="s">
        <v>82</v>
      </c>
      <c r="D240" s="123" t="s">
        <v>388</v>
      </c>
      <c r="E240" s="169" t="s">
        <v>107</v>
      </c>
      <c r="F240" s="170"/>
      <c r="G240" s="128" t="s">
        <v>82</v>
      </c>
      <c r="H240" s="96">
        <v>249900</v>
      </c>
      <c r="I240" s="102">
        <v>20823.2</v>
      </c>
      <c r="J240" s="103">
        <v>229076.8</v>
      </c>
      <c r="K240" s="117" t="str">
        <f>C240 &amp; D240 &amp;E240 &amp; F240 &amp; G240</f>
        <v>00010000000000000000</v>
      </c>
      <c r="L240" s="106" t="s">
        <v>387</v>
      </c>
    </row>
    <row r="241" spans="1:12" s="84" customFormat="1">
      <c r="A241" s="99" t="s">
        <v>389</v>
      </c>
      <c r="B241" s="100" t="s">
        <v>7</v>
      </c>
      <c r="C241" s="101" t="s">
        <v>82</v>
      </c>
      <c r="D241" s="123" t="s">
        <v>391</v>
      </c>
      <c r="E241" s="169" t="s">
        <v>107</v>
      </c>
      <c r="F241" s="170"/>
      <c r="G241" s="128" t="s">
        <v>82</v>
      </c>
      <c r="H241" s="96">
        <v>249900</v>
      </c>
      <c r="I241" s="102">
        <v>20823.2</v>
      </c>
      <c r="J241" s="103">
        <v>229076.8</v>
      </c>
      <c r="K241" s="117" t="str">
        <f>C241 &amp; D241 &amp;E241 &amp; F241 &amp; G241</f>
        <v>00010010000000000000</v>
      </c>
      <c r="L241" s="106" t="s">
        <v>390</v>
      </c>
    </row>
    <row r="242" spans="1:12" s="84" customFormat="1" ht="33.75">
      <c r="A242" s="99" t="s">
        <v>129</v>
      </c>
      <c r="B242" s="100" t="s">
        <v>7</v>
      </c>
      <c r="C242" s="101" t="s">
        <v>82</v>
      </c>
      <c r="D242" s="123" t="s">
        <v>391</v>
      </c>
      <c r="E242" s="169" t="s">
        <v>131</v>
      </c>
      <c r="F242" s="170"/>
      <c r="G242" s="128" t="s">
        <v>82</v>
      </c>
      <c r="H242" s="96">
        <v>249900</v>
      </c>
      <c r="I242" s="102">
        <v>20823.2</v>
      </c>
      <c r="J242" s="103">
        <v>229076.8</v>
      </c>
      <c r="K242" s="117" t="str">
        <f>C242 &amp; D242 &amp;E242 &amp; F242 &amp; G242</f>
        <v>00010010100000000000</v>
      </c>
      <c r="L242" s="106" t="s">
        <v>392</v>
      </c>
    </row>
    <row r="243" spans="1:12" s="84" customFormat="1" ht="22.5">
      <c r="A243" s="99" t="s">
        <v>132</v>
      </c>
      <c r="B243" s="100" t="s">
        <v>7</v>
      </c>
      <c r="C243" s="101" t="s">
        <v>82</v>
      </c>
      <c r="D243" s="123" t="s">
        <v>391</v>
      </c>
      <c r="E243" s="169" t="s">
        <v>134</v>
      </c>
      <c r="F243" s="170"/>
      <c r="G243" s="128" t="s">
        <v>82</v>
      </c>
      <c r="H243" s="96">
        <v>249900</v>
      </c>
      <c r="I243" s="102">
        <v>20823.2</v>
      </c>
      <c r="J243" s="103">
        <v>229076.8</v>
      </c>
      <c r="K243" s="117" t="str">
        <f>C243 &amp; D243 &amp;E243 &amp; F243 &amp; G243</f>
        <v>00010010110000000000</v>
      </c>
      <c r="L243" s="106" t="s">
        <v>393</v>
      </c>
    </row>
    <row r="244" spans="1:12" s="84" customFormat="1" ht="33.75">
      <c r="A244" s="99" t="s">
        <v>394</v>
      </c>
      <c r="B244" s="100" t="s">
        <v>7</v>
      </c>
      <c r="C244" s="101" t="s">
        <v>82</v>
      </c>
      <c r="D244" s="123" t="s">
        <v>391</v>
      </c>
      <c r="E244" s="169" t="s">
        <v>396</v>
      </c>
      <c r="F244" s="170"/>
      <c r="G244" s="128" t="s">
        <v>82</v>
      </c>
      <c r="H244" s="96">
        <v>249900</v>
      </c>
      <c r="I244" s="102">
        <v>20823.2</v>
      </c>
      <c r="J244" s="103">
        <v>229076.8</v>
      </c>
      <c r="K244" s="117" t="str">
        <f>C244 &amp; D244 &amp;E244 &amp; F244 &amp; G244</f>
        <v>00010010110002001000</v>
      </c>
      <c r="L244" s="106" t="s">
        <v>395</v>
      </c>
    </row>
    <row r="245" spans="1:12" s="84" customFormat="1">
      <c r="A245" s="99" t="s">
        <v>204</v>
      </c>
      <c r="B245" s="100" t="s">
        <v>7</v>
      </c>
      <c r="C245" s="101" t="s">
        <v>82</v>
      </c>
      <c r="D245" s="123" t="s">
        <v>391</v>
      </c>
      <c r="E245" s="169" t="s">
        <v>396</v>
      </c>
      <c r="F245" s="170"/>
      <c r="G245" s="128" t="s">
        <v>206</v>
      </c>
      <c r="H245" s="96">
        <v>249900</v>
      </c>
      <c r="I245" s="102">
        <v>20823.2</v>
      </c>
      <c r="J245" s="103">
        <v>229076.8</v>
      </c>
      <c r="K245" s="117" t="str">
        <f>C245 &amp; D245 &amp;E245 &amp; F245 &amp; G245</f>
        <v>00010010110002001300</v>
      </c>
      <c r="L245" s="106" t="s">
        <v>397</v>
      </c>
    </row>
    <row r="246" spans="1:12" s="84" customFormat="1">
      <c r="A246" s="99" t="s">
        <v>398</v>
      </c>
      <c r="B246" s="100" t="s">
        <v>7</v>
      </c>
      <c r="C246" s="101" t="s">
        <v>82</v>
      </c>
      <c r="D246" s="123" t="s">
        <v>391</v>
      </c>
      <c r="E246" s="169" t="s">
        <v>396</v>
      </c>
      <c r="F246" s="170"/>
      <c r="G246" s="128" t="s">
        <v>400</v>
      </c>
      <c r="H246" s="96">
        <v>249900</v>
      </c>
      <c r="I246" s="102">
        <v>20823.2</v>
      </c>
      <c r="J246" s="103">
        <v>229076.8</v>
      </c>
      <c r="K246" s="117" t="str">
        <f>C246 &amp; D246 &amp;E246 &amp; F246 &amp; G246</f>
        <v>00010010110002001310</v>
      </c>
      <c r="L246" s="106" t="s">
        <v>399</v>
      </c>
    </row>
    <row r="247" spans="1:12" s="84" customFormat="1">
      <c r="A247" s="79" t="s">
        <v>401</v>
      </c>
      <c r="B247" s="78" t="s">
        <v>7</v>
      </c>
      <c r="C247" s="120" t="s">
        <v>82</v>
      </c>
      <c r="D247" s="124" t="s">
        <v>391</v>
      </c>
      <c r="E247" s="167" t="s">
        <v>396</v>
      </c>
      <c r="F247" s="168"/>
      <c r="G247" s="121" t="s">
        <v>402</v>
      </c>
      <c r="H247" s="80">
        <v>249900</v>
      </c>
      <c r="I247" s="81">
        <v>20823.2</v>
      </c>
      <c r="J247" s="82">
        <f>IF(IF(H247="",0,H247)=0,0,(IF(H247&gt;0,IF(I247&gt;H247,0,H247-I247),IF(I247&gt;H247,H247-I247,0))))</f>
        <v>229076.8</v>
      </c>
      <c r="K247" s="117" t="str">
        <f>C247 &amp; D247 &amp;E247 &amp; F247 &amp; G247</f>
        <v>00010010110002001312</v>
      </c>
      <c r="L247" s="83" t="str">
        <f>C247 &amp; D247 &amp;E247 &amp; F247 &amp; G247</f>
        <v>00010010110002001312</v>
      </c>
    </row>
    <row r="248" spans="1:12" s="84" customFormat="1">
      <c r="A248" s="99" t="s">
        <v>403</v>
      </c>
      <c r="B248" s="100" t="s">
        <v>7</v>
      </c>
      <c r="C248" s="101" t="s">
        <v>82</v>
      </c>
      <c r="D248" s="123" t="s">
        <v>405</v>
      </c>
      <c r="E248" s="169" t="s">
        <v>107</v>
      </c>
      <c r="F248" s="170"/>
      <c r="G248" s="128" t="s">
        <v>82</v>
      </c>
      <c r="H248" s="96">
        <v>20000</v>
      </c>
      <c r="I248" s="102"/>
      <c r="J248" s="103">
        <v>20000</v>
      </c>
      <c r="K248" s="117" t="str">
        <f>C248 &amp; D248 &amp;E248 &amp; F248 &amp; G248</f>
        <v>00011000000000000000</v>
      </c>
      <c r="L248" s="106" t="s">
        <v>404</v>
      </c>
    </row>
    <row r="249" spans="1:12" s="84" customFormat="1">
      <c r="A249" s="99" t="s">
        <v>406</v>
      </c>
      <c r="B249" s="100" t="s">
        <v>7</v>
      </c>
      <c r="C249" s="101" t="s">
        <v>82</v>
      </c>
      <c r="D249" s="123" t="s">
        <v>408</v>
      </c>
      <c r="E249" s="169" t="s">
        <v>107</v>
      </c>
      <c r="F249" s="170"/>
      <c r="G249" s="128" t="s">
        <v>82</v>
      </c>
      <c r="H249" s="96">
        <v>20000</v>
      </c>
      <c r="I249" s="102"/>
      <c r="J249" s="103">
        <v>20000</v>
      </c>
      <c r="K249" s="117" t="str">
        <f>C249 &amp; D249 &amp;E249 &amp; F249 &amp; G249</f>
        <v>00011020000000000000</v>
      </c>
      <c r="L249" s="106" t="s">
        <v>407</v>
      </c>
    </row>
    <row r="250" spans="1:12" s="84" customFormat="1" ht="33.75">
      <c r="A250" s="99" t="s">
        <v>409</v>
      </c>
      <c r="B250" s="100" t="s">
        <v>7</v>
      </c>
      <c r="C250" s="101" t="s">
        <v>82</v>
      </c>
      <c r="D250" s="123" t="s">
        <v>408</v>
      </c>
      <c r="E250" s="169" t="s">
        <v>411</v>
      </c>
      <c r="F250" s="170"/>
      <c r="G250" s="128" t="s">
        <v>82</v>
      </c>
      <c r="H250" s="96">
        <v>20000</v>
      </c>
      <c r="I250" s="102"/>
      <c r="J250" s="103">
        <v>20000</v>
      </c>
      <c r="K250" s="117" t="str">
        <f>C250 &amp; D250 &amp;E250 &amp; F250 &amp; G250</f>
        <v>00011020800000000000</v>
      </c>
      <c r="L250" s="106" t="s">
        <v>410</v>
      </c>
    </row>
    <row r="251" spans="1:12" s="84" customFormat="1" ht="22.5">
      <c r="A251" s="99" t="s">
        <v>412</v>
      </c>
      <c r="B251" s="100" t="s">
        <v>7</v>
      </c>
      <c r="C251" s="101" t="s">
        <v>82</v>
      </c>
      <c r="D251" s="123" t="s">
        <v>408</v>
      </c>
      <c r="E251" s="169" t="s">
        <v>414</v>
      </c>
      <c r="F251" s="170"/>
      <c r="G251" s="128" t="s">
        <v>82</v>
      </c>
      <c r="H251" s="96">
        <v>20000</v>
      </c>
      <c r="I251" s="102"/>
      <c r="J251" s="103">
        <v>20000</v>
      </c>
      <c r="K251" s="117" t="str">
        <f>C251 &amp; D251 &amp;E251 &amp; F251 &amp; G251</f>
        <v>00011020800098000000</v>
      </c>
      <c r="L251" s="106" t="s">
        <v>413</v>
      </c>
    </row>
    <row r="252" spans="1:12" s="84" customFormat="1" ht="22.5">
      <c r="A252" s="99" t="s">
        <v>140</v>
      </c>
      <c r="B252" s="100" t="s">
        <v>7</v>
      </c>
      <c r="C252" s="101" t="s">
        <v>82</v>
      </c>
      <c r="D252" s="123" t="s">
        <v>408</v>
      </c>
      <c r="E252" s="169" t="s">
        <v>414</v>
      </c>
      <c r="F252" s="170"/>
      <c r="G252" s="128" t="s">
        <v>7</v>
      </c>
      <c r="H252" s="96">
        <v>20000</v>
      </c>
      <c r="I252" s="102"/>
      <c r="J252" s="103">
        <v>20000</v>
      </c>
      <c r="K252" s="117" t="str">
        <f>C252 &amp; D252 &amp;E252 &amp; F252 &amp; G252</f>
        <v>00011020800098000200</v>
      </c>
      <c r="L252" s="106" t="s">
        <v>415</v>
      </c>
    </row>
    <row r="253" spans="1:12" s="84" customFormat="1" ht="22.5">
      <c r="A253" s="99" t="s">
        <v>142</v>
      </c>
      <c r="B253" s="100" t="s">
        <v>7</v>
      </c>
      <c r="C253" s="101" t="s">
        <v>82</v>
      </c>
      <c r="D253" s="123" t="s">
        <v>408</v>
      </c>
      <c r="E253" s="169" t="s">
        <v>414</v>
      </c>
      <c r="F253" s="170"/>
      <c r="G253" s="128" t="s">
        <v>144</v>
      </c>
      <c r="H253" s="96">
        <v>20000</v>
      </c>
      <c r="I253" s="102"/>
      <c r="J253" s="103">
        <v>20000</v>
      </c>
      <c r="K253" s="117" t="str">
        <f>C253 &amp; D253 &amp;E253 &amp; F253 &amp; G253</f>
        <v>00011020800098000240</v>
      </c>
      <c r="L253" s="106" t="s">
        <v>416</v>
      </c>
    </row>
    <row r="254" spans="1:12" s="84" customFormat="1">
      <c r="A254" s="79" t="s">
        <v>145</v>
      </c>
      <c r="B254" s="78" t="s">
        <v>7</v>
      </c>
      <c r="C254" s="120" t="s">
        <v>82</v>
      </c>
      <c r="D254" s="124" t="s">
        <v>408</v>
      </c>
      <c r="E254" s="167" t="s">
        <v>414</v>
      </c>
      <c r="F254" s="168"/>
      <c r="G254" s="121" t="s">
        <v>146</v>
      </c>
      <c r="H254" s="80">
        <v>20000</v>
      </c>
      <c r="I254" s="81"/>
      <c r="J254" s="82">
        <f>IF(IF(H254="",0,H254)=0,0,(IF(H254&gt;0,IF(I254&gt;H254,0,H254-I254),IF(I254&gt;H254,H254-I254,0))))</f>
        <v>20000</v>
      </c>
      <c r="K254" s="117" t="str">
        <f>C254 &amp; D254 &amp;E254 &amp; F254 &amp; G254</f>
        <v>00011020800098000244</v>
      </c>
      <c r="L254" s="83" t="str">
        <f>C254 &amp; D254 &amp;E254 &amp; F254 &amp; G254</f>
        <v>00011020800098000244</v>
      </c>
    </row>
    <row r="255" spans="1:12" ht="5.25" hidden="1" customHeight="1" thickBot="1">
      <c r="A255" s="18"/>
      <c r="B255" s="30"/>
      <c r="C255" s="31"/>
      <c r="D255" s="31"/>
      <c r="E255" s="31"/>
      <c r="F255" s="31"/>
      <c r="G255" s="31"/>
      <c r="H255" s="47"/>
      <c r="I255" s="48"/>
      <c r="J255" s="53"/>
      <c r="K255" s="115"/>
    </row>
    <row r="256" spans="1:12" ht="13.5" thickBot="1">
      <c r="A256" s="26"/>
      <c r="B256" s="26"/>
      <c r="C256" s="22"/>
      <c r="D256" s="22"/>
      <c r="E256" s="22"/>
      <c r="F256" s="22"/>
      <c r="G256" s="22"/>
      <c r="H256" s="46"/>
      <c r="I256" s="46"/>
      <c r="J256" s="46"/>
      <c r="K256" s="46"/>
    </row>
    <row r="257" spans="1:12" ht="28.5" customHeight="1" thickBot="1">
      <c r="A257" s="41" t="s">
        <v>18</v>
      </c>
      <c r="B257" s="42">
        <v>450</v>
      </c>
      <c r="C257" s="185" t="s">
        <v>17</v>
      </c>
      <c r="D257" s="186"/>
      <c r="E257" s="186"/>
      <c r="F257" s="186"/>
      <c r="G257" s="187"/>
      <c r="H257" s="54">
        <f>0-H265</f>
        <v>-14536.83</v>
      </c>
      <c r="I257" s="54">
        <f>I15-I76</f>
        <v>224932.99</v>
      </c>
      <c r="J257" s="92" t="s">
        <v>17</v>
      </c>
    </row>
    <row r="258" spans="1:12">
      <c r="A258" s="26"/>
      <c r="B258" s="29"/>
      <c r="C258" s="22"/>
      <c r="D258" s="22"/>
      <c r="E258" s="22"/>
      <c r="F258" s="22"/>
      <c r="G258" s="22"/>
      <c r="H258" s="22"/>
      <c r="I258" s="22"/>
      <c r="J258" s="22"/>
    </row>
    <row r="259" spans="1:12" ht="15">
      <c r="A259" s="175" t="s">
        <v>32</v>
      </c>
      <c r="B259" s="175"/>
      <c r="C259" s="175"/>
      <c r="D259" s="175"/>
      <c r="E259" s="175"/>
      <c r="F259" s="175"/>
      <c r="G259" s="175"/>
      <c r="H259" s="175"/>
      <c r="I259" s="175"/>
      <c r="J259" s="175"/>
      <c r="K259" s="112"/>
    </row>
    <row r="260" spans="1:12">
      <c r="A260" s="8"/>
      <c r="B260" s="25"/>
      <c r="C260" s="9"/>
      <c r="D260" s="9"/>
      <c r="E260" s="9"/>
      <c r="F260" s="9"/>
      <c r="G260" s="9"/>
      <c r="H260" s="10"/>
      <c r="I260" s="10"/>
      <c r="J260" s="40" t="s">
        <v>27</v>
      </c>
      <c r="K260" s="40"/>
    </row>
    <row r="261" spans="1:12" ht="17.100000000000001" customHeight="1">
      <c r="A261" s="140" t="s">
        <v>39</v>
      </c>
      <c r="B261" s="140" t="s">
        <v>40</v>
      </c>
      <c r="C261" s="146" t="s">
        <v>45</v>
      </c>
      <c r="D261" s="147"/>
      <c r="E261" s="147"/>
      <c r="F261" s="147"/>
      <c r="G261" s="148"/>
      <c r="H261" s="140" t="s">
        <v>42</v>
      </c>
      <c r="I261" s="140" t="s">
        <v>23</v>
      </c>
      <c r="J261" s="140" t="s">
        <v>43</v>
      </c>
      <c r="K261" s="113"/>
    </row>
    <row r="262" spans="1:12" ht="17.100000000000001" customHeight="1">
      <c r="A262" s="141"/>
      <c r="B262" s="141"/>
      <c r="C262" s="149"/>
      <c r="D262" s="150"/>
      <c r="E262" s="150"/>
      <c r="F262" s="150"/>
      <c r="G262" s="151"/>
      <c r="H262" s="141"/>
      <c r="I262" s="141"/>
      <c r="J262" s="141"/>
      <c r="K262" s="113"/>
    </row>
    <row r="263" spans="1:12" ht="17.100000000000001" customHeight="1">
      <c r="A263" s="142"/>
      <c r="B263" s="142"/>
      <c r="C263" s="152"/>
      <c r="D263" s="153"/>
      <c r="E263" s="153"/>
      <c r="F263" s="153"/>
      <c r="G263" s="154"/>
      <c r="H263" s="142"/>
      <c r="I263" s="142"/>
      <c r="J263" s="142"/>
      <c r="K263" s="113"/>
    </row>
    <row r="264" spans="1:12" ht="13.5" thickBot="1">
      <c r="A264" s="70">
        <v>1</v>
      </c>
      <c r="B264" s="12">
        <v>2</v>
      </c>
      <c r="C264" s="158">
        <v>3</v>
      </c>
      <c r="D264" s="159"/>
      <c r="E264" s="159"/>
      <c r="F264" s="159"/>
      <c r="G264" s="160"/>
      <c r="H264" s="13" t="s">
        <v>2</v>
      </c>
      <c r="I264" s="13" t="s">
        <v>25</v>
      </c>
      <c r="J264" s="13" t="s">
        <v>26</v>
      </c>
      <c r="K264" s="114"/>
    </row>
    <row r="265" spans="1:12" ht="12.75" customHeight="1">
      <c r="A265" s="74" t="s">
        <v>33</v>
      </c>
      <c r="B265" s="38" t="s">
        <v>8</v>
      </c>
      <c r="C265" s="143" t="s">
        <v>17</v>
      </c>
      <c r="D265" s="144"/>
      <c r="E265" s="144"/>
      <c r="F265" s="144"/>
      <c r="G265" s="145"/>
      <c r="H265" s="66">
        <f>H267+H272+H277</f>
        <v>14536.83</v>
      </c>
      <c r="I265" s="66">
        <f>I267+I272+I277</f>
        <v>-224932.99</v>
      </c>
      <c r="J265" s="127">
        <f>J267+J272+J277</f>
        <v>239469.82</v>
      </c>
    </row>
    <row r="266" spans="1:12" ht="12.75" customHeight="1">
      <c r="A266" s="75" t="s">
        <v>11</v>
      </c>
      <c r="B266" s="39"/>
      <c r="C266" s="161"/>
      <c r="D266" s="162"/>
      <c r="E266" s="162"/>
      <c r="F266" s="162"/>
      <c r="G266" s="163"/>
      <c r="H266" s="43"/>
      <c r="I266" s="44"/>
      <c r="J266" s="45"/>
    </row>
    <row r="267" spans="1:12" ht="12.75" customHeight="1">
      <c r="A267" s="74" t="s">
        <v>34</v>
      </c>
      <c r="B267" s="49" t="s">
        <v>12</v>
      </c>
      <c r="C267" s="164" t="s">
        <v>17</v>
      </c>
      <c r="D267" s="165"/>
      <c r="E267" s="165"/>
      <c r="F267" s="165"/>
      <c r="G267" s="166"/>
      <c r="H267" s="52">
        <v>0</v>
      </c>
      <c r="I267" s="52">
        <v>0</v>
      </c>
      <c r="J267" s="89">
        <v>0</v>
      </c>
    </row>
    <row r="268" spans="1:12" ht="12.75" customHeight="1">
      <c r="A268" s="75" t="s">
        <v>10</v>
      </c>
      <c r="B268" s="50"/>
      <c r="C268" s="189"/>
      <c r="D268" s="190"/>
      <c r="E268" s="190"/>
      <c r="F268" s="190"/>
      <c r="G268" s="191"/>
      <c r="H268" s="62"/>
      <c r="I268" s="63"/>
      <c r="J268" s="64"/>
    </row>
    <row r="269" spans="1:12" hidden="1">
      <c r="A269" s="207"/>
      <c r="B269" s="208" t="s">
        <v>12</v>
      </c>
      <c r="C269" s="209"/>
      <c r="D269" s="210"/>
      <c r="E269" s="211"/>
      <c r="F269" s="211"/>
      <c r="G269" s="212"/>
      <c r="H269" s="213"/>
      <c r="I269" s="214"/>
      <c r="J269" s="215"/>
      <c r="K269" s="216" t="str">
        <f>C269 &amp; D269 &amp; G269</f>
        <v/>
      </c>
      <c r="L269" s="217"/>
    </row>
    <row r="270" spans="1:12" s="84" customFormat="1">
      <c r="A270" s="218"/>
      <c r="B270" s="219" t="s">
        <v>12</v>
      </c>
      <c r="C270" s="220"/>
      <c r="D270" s="221"/>
      <c r="E270" s="221"/>
      <c r="F270" s="221"/>
      <c r="G270" s="222"/>
      <c r="H270" s="223"/>
      <c r="I270" s="224"/>
      <c r="J270" s="225">
        <f>IF(IF(H270="",0,H270)=0,0,(IF(H270&gt;0,IF(I270&gt;H270,0,H270-I270),IF(I270&gt;H270,H270-I270,0))))</f>
        <v>0</v>
      </c>
      <c r="K270" s="226" t="str">
        <f>C270 &amp; D270 &amp; G270</f>
        <v/>
      </c>
      <c r="L270" s="227" t="str">
        <f>C270 &amp; D270 &amp; G270</f>
        <v/>
      </c>
    </row>
    <row r="271" spans="1:12" ht="12.75" hidden="1" customHeight="1">
      <c r="A271" s="76"/>
      <c r="B271" s="17"/>
      <c r="C271" s="14"/>
      <c r="D271" s="14"/>
      <c r="E271" s="14"/>
      <c r="F271" s="14"/>
      <c r="G271" s="14"/>
      <c r="H271" s="34"/>
      <c r="I271" s="35"/>
      <c r="J271" s="55"/>
      <c r="K271" s="116"/>
    </row>
    <row r="272" spans="1:12" ht="12.75" customHeight="1">
      <c r="A272" s="74" t="s">
        <v>35</v>
      </c>
      <c r="B272" s="50" t="s">
        <v>13</v>
      </c>
      <c r="C272" s="189" t="s">
        <v>17</v>
      </c>
      <c r="D272" s="190"/>
      <c r="E272" s="190"/>
      <c r="F272" s="190"/>
      <c r="G272" s="191"/>
      <c r="H272" s="52">
        <v>0</v>
      </c>
      <c r="I272" s="52">
        <v>0</v>
      </c>
      <c r="J272" s="90">
        <v>0</v>
      </c>
    </row>
    <row r="273" spans="1:12" ht="12.75" customHeight="1">
      <c r="A273" s="75" t="s">
        <v>10</v>
      </c>
      <c r="B273" s="50"/>
      <c r="C273" s="189"/>
      <c r="D273" s="190"/>
      <c r="E273" s="190"/>
      <c r="F273" s="190"/>
      <c r="G273" s="191"/>
      <c r="H273" s="62"/>
      <c r="I273" s="63"/>
      <c r="J273" s="64"/>
    </row>
    <row r="274" spans="1:12" ht="12.75" hidden="1" customHeight="1">
      <c r="A274" s="207"/>
      <c r="B274" s="208" t="s">
        <v>13</v>
      </c>
      <c r="C274" s="209"/>
      <c r="D274" s="210"/>
      <c r="E274" s="211"/>
      <c r="F274" s="211"/>
      <c r="G274" s="212"/>
      <c r="H274" s="213"/>
      <c r="I274" s="214"/>
      <c r="J274" s="215"/>
      <c r="K274" s="216" t="str">
        <f>C274 &amp; D274 &amp; G274</f>
        <v/>
      </c>
      <c r="L274" s="217"/>
    </row>
    <row r="275" spans="1:12" s="84" customFormat="1">
      <c r="A275" s="218"/>
      <c r="B275" s="219" t="s">
        <v>13</v>
      </c>
      <c r="C275" s="220"/>
      <c r="D275" s="221"/>
      <c r="E275" s="221"/>
      <c r="F275" s="221"/>
      <c r="G275" s="222"/>
      <c r="H275" s="223"/>
      <c r="I275" s="224"/>
      <c r="J275" s="225">
        <f>IF(IF(H275="",0,H275)=0,0,(IF(H275&gt;0,IF(I275&gt;H275,0,H275-I275),IF(I275&gt;H275,H275-I275,0))))</f>
        <v>0</v>
      </c>
      <c r="K275" s="226" t="str">
        <f>C275 &amp; D275 &amp; G275</f>
        <v/>
      </c>
      <c r="L275" s="227" t="str">
        <f>C275 &amp; D275 &amp; G275</f>
        <v/>
      </c>
    </row>
    <row r="276" spans="1:12" ht="12.75" hidden="1" customHeight="1">
      <c r="A276" s="76"/>
      <c r="B276" s="16"/>
      <c r="C276" s="14"/>
      <c r="D276" s="14"/>
      <c r="E276" s="14"/>
      <c r="F276" s="14"/>
      <c r="G276" s="14"/>
      <c r="H276" s="34"/>
      <c r="I276" s="35"/>
      <c r="J276" s="55"/>
      <c r="K276" s="116"/>
    </row>
    <row r="277" spans="1:12" ht="12.75" customHeight="1">
      <c r="A277" s="74" t="s">
        <v>16</v>
      </c>
      <c r="B277" s="50" t="s">
        <v>9</v>
      </c>
      <c r="C277" s="194" t="s">
        <v>53</v>
      </c>
      <c r="D277" s="195"/>
      <c r="E277" s="195"/>
      <c r="F277" s="195"/>
      <c r="G277" s="196"/>
      <c r="H277" s="52">
        <v>14536.83</v>
      </c>
      <c r="I277" s="52">
        <v>-224932.99</v>
      </c>
      <c r="J277" s="91">
        <f>IF(IF(H277="",0,H277)=0,0,(IF(H277&gt;0,IF(I277&gt;H277,0,H277-I277),IF(I277&gt;H277,H277-I277,0))))</f>
        <v>239469.82</v>
      </c>
    </row>
    <row r="278" spans="1:12" ht="22.5">
      <c r="A278" s="74" t="s">
        <v>54</v>
      </c>
      <c r="B278" s="50" t="s">
        <v>9</v>
      </c>
      <c r="C278" s="194" t="s">
        <v>55</v>
      </c>
      <c r="D278" s="195"/>
      <c r="E278" s="195"/>
      <c r="F278" s="195"/>
      <c r="G278" s="196"/>
      <c r="H278" s="52">
        <v>14536.83</v>
      </c>
      <c r="I278" s="52">
        <v>-224932.99</v>
      </c>
      <c r="J278" s="91">
        <f>IF(IF(H278="",0,H278)=0,0,(IF(H278&gt;0,IF(I278&gt;H278,0,H278-I278),IF(I278&gt;H278,H278-I278,0))))</f>
        <v>239469.82</v>
      </c>
    </row>
    <row r="279" spans="1:12" ht="35.25" customHeight="1">
      <c r="A279" s="74" t="s">
        <v>57</v>
      </c>
      <c r="B279" s="50" t="s">
        <v>9</v>
      </c>
      <c r="C279" s="194" t="s">
        <v>56</v>
      </c>
      <c r="D279" s="195"/>
      <c r="E279" s="195"/>
      <c r="F279" s="195"/>
      <c r="G279" s="196"/>
      <c r="H279" s="52">
        <v>0</v>
      </c>
      <c r="I279" s="52">
        <v>0</v>
      </c>
      <c r="J279" s="91">
        <f>IF(IF(H279="",0,H279)=0,0,(IF(H279&gt;0,IF(I279&gt;H279,0,H279-I279),IF(I279&gt;H279,H279-I279,0))))</f>
        <v>0</v>
      </c>
    </row>
    <row r="280" spans="1:12">
      <c r="A280" s="108" t="s">
        <v>95</v>
      </c>
      <c r="B280" s="109" t="s">
        <v>14</v>
      </c>
      <c r="C280" s="107" t="s">
        <v>82</v>
      </c>
      <c r="D280" s="155" t="s">
        <v>93</v>
      </c>
      <c r="E280" s="156"/>
      <c r="F280" s="156"/>
      <c r="G280" s="157"/>
      <c r="H280" s="96">
        <v>-10047247.59</v>
      </c>
      <c r="I280" s="96">
        <v>-949424.37</v>
      </c>
      <c r="J280" s="111" t="s">
        <v>58</v>
      </c>
      <c r="K280" s="106" t="str">
        <f>C280 &amp; D280 &amp; G280</f>
        <v>00001050000000000500</v>
      </c>
      <c r="L280" s="106" t="s">
        <v>94</v>
      </c>
    </row>
    <row r="281" spans="1:12">
      <c r="A281" s="108" t="s">
        <v>98</v>
      </c>
      <c r="B281" s="109" t="s">
        <v>14</v>
      </c>
      <c r="C281" s="107" t="s">
        <v>82</v>
      </c>
      <c r="D281" s="155" t="s">
        <v>96</v>
      </c>
      <c r="E281" s="156"/>
      <c r="F281" s="156"/>
      <c r="G281" s="157"/>
      <c r="H281" s="96">
        <v>-10047247.59</v>
      </c>
      <c r="I281" s="96">
        <v>-949424.37</v>
      </c>
      <c r="J281" s="111" t="s">
        <v>58</v>
      </c>
      <c r="K281" s="106" t="str">
        <f>C281 &amp; D281 &amp; G281</f>
        <v>00001050200000000500</v>
      </c>
      <c r="L281" s="106" t="s">
        <v>97</v>
      </c>
    </row>
    <row r="282" spans="1:12" ht="22.5">
      <c r="A282" s="108" t="s">
        <v>101</v>
      </c>
      <c r="B282" s="109" t="s">
        <v>14</v>
      </c>
      <c r="C282" s="107" t="s">
        <v>82</v>
      </c>
      <c r="D282" s="155" t="s">
        <v>99</v>
      </c>
      <c r="E282" s="156"/>
      <c r="F282" s="156"/>
      <c r="G282" s="157"/>
      <c r="H282" s="96">
        <v>-10047247.59</v>
      </c>
      <c r="I282" s="96">
        <v>-949424.37</v>
      </c>
      <c r="J282" s="111" t="s">
        <v>58</v>
      </c>
      <c r="K282" s="106" t="str">
        <f>C282 &amp; D282 &amp; G282</f>
        <v>00001050201000000510</v>
      </c>
      <c r="L282" s="106" t="s">
        <v>100</v>
      </c>
    </row>
    <row r="283" spans="1:12" ht="22.5">
      <c r="A283" s="94" t="s">
        <v>103</v>
      </c>
      <c r="B283" s="110" t="s">
        <v>14</v>
      </c>
      <c r="C283" s="122" t="s">
        <v>82</v>
      </c>
      <c r="D283" s="197" t="s">
        <v>102</v>
      </c>
      <c r="E283" s="197"/>
      <c r="F283" s="197"/>
      <c r="G283" s="198"/>
      <c r="H283" s="77">
        <v>-10047247.59</v>
      </c>
      <c r="I283" s="77">
        <v>-949424.37</v>
      </c>
      <c r="J283" s="65" t="s">
        <v>17</v>
      </c>
      <c r="K283" s="106" t="str">
        <f>C283 &amp; D283 &amp; G283</f>
        <v>00001050201100000510</v>
      </c>
      <c r="L283" s="4" t="str">
        <f>C283 &amp; D283 &amp; G283</f>
        <v>00001050201100000510</v>
      </c>
    </row>
    <row r="284" spans="1:12">
      <c r="A284" s="108" t="s">
        <v>81</v>
      </c>
      <c r="B284" s="109" t="s">
        <v>15</v>
      </c>
      <c r="C284" s="107" t="s">
        <v>82</v>
      </c>
      <c r="D284" s="155" t="s">
        <v>83</v>
      </c>
      <c r="E284" s="156"/>
      <c r="F284" s="156"/>
      <c r="G284" s="157"/>
      <c r="H284" s="96">
        <v>10061784.42</v>
      </c>
      <c r="I284" s="96">
        <v>724491.38</v>
      </c>
      <c r="J284" s="111" t="s">
        <v>58</v>
      </c>
      <c r="K284" s="106" t="str">
        <f>C284 &amp; D284 &amp; G284</f>
        <v>00001050000000000600</v>
      </c>
      <c r="L284" s="106" t="s">
        <v>84</v>
      </c>
    </row>
    <row r="285" spans="1:12">
      <c r="A285" s="108" t="s">
        <v>85</v>
      </c>
      <c r="B285" s="109" t="s">
        <v>15</v>
      </c>
      <c r="C285" s="107" t="s">
        <v>82</v>
      </c>
      <c r="D285" s="155" t="s">
        <v>86</v>
      </c>
      <c r="E285" s="156"/>
      <c r="F285" s="156"/>
      <c r="G285" s="157"/>
      <c r="H285" s="96">
        <v>10061784.42</v>
      </c>
      <c r="I285" s="96">
        <v>724491.38</v>
      </c>
      <c r="J285" s="111" t="s">
        <v>58</v>
      </c>
      <c r="K285" s="106" t="str">
        <f>C285 &amp; D285 &amp; G285</f>
        <v>00001050200000000600</v>
      </c>
      <c r="L285" s="106" t="s">
        <v>87</v>
      </c>
    </row>
    <row r="286" spans="1:12" ht="22.5">
      <c r="A286" s="108" t="s">
        <v>88</v>
      </c>
      <c r="B286" s="109" t="s">
        <v>15</v>
      </c>
      <c r="C286" s="107" t="s">
        <v>82</v>
      </c>
      <c r="D286" s="155" t="s">
        <v>89</v>
      </c>
      <c r="E286" s="156"/>
      <c r="F286" s="156"/>
      <c r="G286" s="157"/>
      <c r="H286" s="96">
        <v>10061784.42</v>
      </c>
      <c r="I286" s="96">
        <v>724491.38</v>
      </c>
      <c r="J286" s="111" t="s">
        <v>58</v>
      </c>
      <c r="K286" s="106" t="str">
        <f>C286 &amp; D286 &amp; G286</f>
        <v>00001050201000000610</v>
      </c>
      <c r="L286" s="106" t="s">
        <v>90</v>
      </c>
    </row>
    <row r="287" spans="1:12" ht="22.5">
      <c r="A287" s="95" t="s">
        <v>91</v>
      </c>
      <c r="B287" s="110" t="s">
        <v>15</v>
      </c>
      <c r="C287" s="122" t="s">
        <v>82</v>
      </c>
      <c r="D287" s="197" t="s">
        <v>92</v>
      </c>
      <c r="E287" s="197"/>
      <c r="F287" s="197"/>
      <c r="G287" s="198"/>
      <c r="H287" s="97">
        <v>10061784.42</v>
      </c>
      <c r="I287" s="97">
        <v>724491.38</v>
      </c>
      <c r="J287" s="98" t="s">
        <v>17</v>
      </c>
      <c r="K287" s="105" t="str">
        <f>C287 &amp; D287 &amp; G287</f>
        <v>00001050201100000610</v>
      </c>
      <c r="L287" s="4" t="str">
        <f>C287 &amp; D287 &amp; G287</f>
        <v>00001050201100000610</v>
      </c>
    </row>
    <row r="288" spans="1:12">
      <c r="A288" s="26"/>
      <c r="B288" s="29"/>
      <c r="C288" s="22"/>
      <c r="D288" s="22"/>
      <c r="E288" s="22"/>
      <c r="F288" s="22"/>
      <c r="G288" s="22"/>
      <c r="H288" s="22"/>
      <c r="I288" s="22"/>
      <c r="J288" s="22"/>
      <c r="K288" s="22"/>
    </row>
    <row r="289" spans="1:12">
      <c r="A289" s="26"/>
      <c r="B289" s="29"/>
      <c r="C289" s="22"/>
      <c r="D289" s="22"/>
      <c r="E289" s="22"/>
      <c r="F289" s="22"/>
      <c r="G289" s="22"/>
      <c r="H289" s="22"/>
      <c r="I289" s="22"/>
      <c r="J289" s="22"/>
      <c r="K289" s="93"/>
      <c r="L289" s="93"/>
    </row>
    <row r="290" spans="1:12" ht="21.75" customHeight="1">
      <c r="A290" s="24" t="s">
        <v>48</v>
      </c>
      <c r="B290" s="192"/>
      <c r="C290" s="192"/>
      <c r="D290" s="192"/>
      <c r="E290" s="29"/>
      <c r="F290" s="29"/>
      <c r="G290" s="22"/>
      <c r="H290" s="68" t="s">
        <v>50</v>
      </c>
      <c r="I290" s="67"/>
      <c r="J290" s="67"/>
      <c r="K290" s="93"/>
      <c r="L290" s="93"/>
    </row>
    <row r="291" spans="1:12">
      <c r="A291" s="3" t="s">
        <v>46</v>
      </c>
      <c r="B291" s="188" t="s">
        <v>47</v>
      </c>
      <c r="C291" s="188"/>
      <c r="D291" s="188"/>
      <c r="E291" s="29"/>
      <c r="F291" s="29"/>
      <c r="G291" s="22"/>
      <c r="H291" s="22"/>
      <c r="I291" s="69" t="s">
        <v>51</v>
      </c>
      <c r="J291" s="29" t="s">
        <v>47</v>
      </c>
      <c r="K291" s="93"/>
      <c r="L291" s="93"/>
    </row>
    <row r="292" spans="1:12">
      <c r="A292" s="3"/>
      <c r="B292" s="29"/>
      <c r="C292" s="22"/>
      <c r="D292" s="22"/>
      <c r="E292" s="22"/>
      <c r="F292" s="22"/>
      <c r="G292" s="22"/>
      <c r="H292" s="22"/>
      <c r="I292" s="22"/>
      <c r="J292" s="22"/>
      <c r="K292" s="93"/>
      <c r="L292" s="93"/>
    </row>
    <row r="293" spans="1:12" ht="21.75" customHeight="1">
      <c r="A293" s="3" t="s">
        <v>49</v>
      </c>
      <c r="B293" s="193"/>
      <c r="C293" s="193"/>
      <c r="D293" s="193"/>
      <c r="E293" s="119"/>
      <c r="F293" s="119"/>
      <c r="G293" s="22"/>
      <c r="H293" s="22"/>
      <c r="I293" s="22"/>
      <c r="J293" s="22"/>
      <c r="K293" s="93"/>
      <c r="L293" s="93"/>
    </row>
    <row r="294" spans="1:12">
      <c r="A294" s="3" t="s">
        <v>46</v>
      </c>
      <c r="B294" s="188" t="s">
        <v>47</v>
      </c>
      <c r="C294" s="188"/>
      <c r="D294" s="188"/>
      <c r="E294" s="29"/>
      <c r="F294" s="29"/>
      <c r="G294" s="22"/>
      <c r="H294" s="22"/>
      <c r="I294" s="22"/>
      <c r="J294" s="22"/>
      <c r="K294" s="93"/>
      <c r="L294" s="93"/>
    </row>
    <row r="295" spans="1:12">
      <c r="A295" s="3"/>
      <c r="B295" s="29"/>
      <c r="C295" s="22"/>
      <c r="D295" s="22"/>
      <c r="E295" s="22"/>
      <c r="F295" s="22"/>
      <c r="G295" s="22"/>
      <c r="H295" s="22"/>
      <c r="I295" s="22"/>
      <c r="J295" s="22"/>
      <c r="K295" s="93"/>
      <c r="L295" s="93"/>
    </row>
    <row r="296" spans="1:12">
      <c r="A296" s="3" t="s">
        <v>31</v>
      </c>
      <c r="B296" s="29"/>
      <c r="C296" s="22"/>
      <c r="D296" s="22"/>
      <c r="E296" s="22"/>
      <c r="F296" s="22"/>
      <c r="G296" s="22"/>
      <c r="H296" s="22"/>
      <c r="I296" s="22"/>
      <c r="J296" s="22"/>
      <c r="K296" s="93"/>
      <c r="L296" s="93"/>
    </row>
    <row r="297" spans="1:12">
      <c r="A297" s="26"/>
      <c r="B297" s="29"/>
      <c r="C297" s="22"/>
      <c r="D297" s="22"/>
      <c r="E297" s="22"/>
      <c r="F297" s="22"/>
      <c r="G297" s="22"/>
      <c r="H297" s="22"/>
      <c r="I297" s="22"/>
      <c r="J297" s="22"/>
      <c r="K297" s="93"/>
      <c r="L297" s="93"/>
    </row>
    <row r="298" spans="1:12" hidden="1">
      <c r="K298" s="93"/>
      <c r="L298" s="93"/>
    </row>
    <row r="299" spans="1:12" hidden="1">
      <c r="K299" s="93"/>
      <c r="L299" s="93"/>
    </row>
    <row r="300" spans="1:12" hidden="1">
      <c r="K300" s="93"/>
      <c r="L300" s="93"/>
    </row>
    <row r="301" spans="1:12" hidden="1">
      <c r="K301" s="93"/>
      <c r="L301" s="93"/>
    </row>
    <row r="302" spans="1:12" hidden="1">
      <c r="K302" s="93"/>
      <c r="L302" s="93"/>
    </row>
    <row r="303" spans="1:12" hidden="1">
      <c r="K303" s="93"/>
      <c r="L303" s="93"/>
    </row>
    <row r="305" spans="2:9" ht="13.5" thickBot="1"/>
    <row r="306" spans="2:9" ht="43.5" customHeight="1" thickTop="1" thickBot="1">
      <c r="B306" s="136"/>
      <c r="C306" s="137"/>
      <c r="D306" s="137"/>
      <c r="E306" s="137"/>
      <c r="F306" s="137"/>
      <c r="G306" s="130" t="s">
        <v>61</v>
      </c>
      <c r="H306" s="130"/>
      <c r="I306" s="131"/>
    </row>
    <row r="307" spans="2:9" ht="3" customHeight="1" thickTop="1" thickBot="1">
      <c r="B307" s="129"/>
      <c r="C307" s="129"/>
      <c r="D307" s="129"/>
      <c r="E307" s="129"/>
      <c r="F307" s="129"/>
      <c r="G307" s="129"/>
      <c r="H307" s="129"/>
      <c r="I307" s="129"/>
    </row>
    <row r="308" spans="2:9" ht="13.5" thickTop="1">
      <c r="B308" s="138" t="s">
        <v>62</v>
      </c>
      <c r="C308" s="139"/>
      <c r="D308" s="139"/>
      <c r="E308" s="139"/>
      <c r="F308" s="139"/>
      <c r="G308" s="200"/>
      <c r="H308" s="200"/>
      <c r="I308" s="201"/>
    </row>
    <row r="309" spans="2:9">
      <c r="B309" s="132" t="s">
        <v>63</v>
      </c>
      <c r="C309" s="133"/>
      <c r="D309" s="133"/>
      <c r="E309" s="133"/>
      <c r="F309" s="133"/>
      <c r="G309" s="202"/>
      <c r="H309" s="202"/>
      <c r="I309" s="203"/>
    </row>
    <row r="310" spans="2:9">
      <c r="B310" s="132" t="s">
        <v>64</v>
      </c>
      <c r="C310" s="133"/>
      <c r="D310" s="133"/>
      <c r="E310" s="133"/>
      <c r="F310" s="133"/>
      <c r="G310" s="202"/>
      <c r="H310" s="202"/>
      <c r="I310" s="203"/>
    </row>
    <row r="311" spans="2:9">
      <c r="B311" s="132" t="s">
        <v>65</v>
      </c>
      <c r="C311" s="133"/>
      <c r="D311" s="133"/>
      <c r="E311" s="133"/>
      <c r="F311" s="133"/>
      <c r="G311" s="202"/>
      <c r="H311" s="202"/>
      <c r="I311" s="203"/>
    </row>
    <row r="312" spans="2:9">
      <c r="B312" s="132" t="s">
        <v>66</v>
      </c>
      <c r="C312" s="133"/>
      <c r="D312" s="133"/>
      <c r="E312" s="133"/>
      <c r="F312" s="133"/>
      <c r="G312" s="202"/>
      <c r="H312" s="202"/>
      <c r="I312" s="203"/>
    </row>
    <row r="313" spans="2:9">
      <c r="B313" s="132" t="s">
        <v>67</v>
      </c>
      <c r="C313" s="133"/>
      <c r="D313" s="133"/>
      <c r="E313" s="133"/>
      <c r="F313" s="133"/>
      <c r="G313" s="202"/>
      <c r="H313" s="202"/>
      <c r="I313" s="203"/>
    </row>
    <row r="314" spans="2:9">
      <c r="B314" s="132" t="s">
        <v>68</v>
      </c>
      <c r="C314" s="133"/>
      <c r="D314" s="133"/>
      <c r="E314" s="133"/>
      <c r="F314" s="133"/>
      <c r="G314" s="202"/>
      <c r="H314" s="202"/>
      <c r="I314" s="203"/>
    </row>
    <row r="315" spans="2:9">
      <c r="B315" s="132" t="s">
        <v>69</v>
      </c>
      <c r="C315" s="133"/>
      <c r="D315" s="133"/>
      <c r="E315" s="133"/>
      <c r="F315" s="133"/>
      <c r="G315" s="202"/>
      <c r="H315" s="202"/>
      <c r="I315" s="203"/>
    </row>
    <row r="316" spans="2:9" ht="13.5" thickBot="1">
      <c r="B316" s="134" t="s">
        <v>70</v>
      </c>
      <c r="C316" s="135"/>
      <c r="D316" s="135"/>
      <c r="E316" s="135"/>
      <c r="F316" s="135"/>
      <c r="G316" s="204"/>
      <c r="H316" s="204"/>
      <c r="I316" s="205"/>
    </row>
    <row r="317" spans="2:9" ht="5.25" customHeight="1" thickTop="1">
      <c r="B317" s="206"/>
      <c r="C317" s="206"/>
      <c r="D317" s="206"/>
      <c r="E317" s="206"/>
      <c r="F317" s="206"/>
      <c r="G317" s="206"/>
      <c r="H317" s="206"/>
      <c r="I317" s="206"/>
    </row>
  </sheetData>
  <mergeCells count="311">
    <mergeCell ref="D65:G65"/>
    <mergeCell ref="D66:G66"/>
    <mergeCell ref="D67:G67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E253:F253"/>
    <mergeCell ref="E254:F254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E88:F88"/>
    <mergeCell ref="E89:F89"/>
    <mergeCell ref="E90:F90"/>
    <mergeCell ref="E91:F91"/>
    <mergeCell ref="E92:F92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D284:G284"/>
    <mergeCell ref="D285:G285"/>
    <mergeCell ref="D286:G286"/>
    <mergeCell ref="D287:G287"/>
    <mergeCell ref="D282:G282"/>
    <mergeCell ref="D283:G283"/>
    <mergeCell ref="D281:G281"/>
    <mergeCell ref="D274:G274"/>
    <mergeCell ref="D275:G275"/>
    <mergeCell ref="B261:B263"/>
    <mergeCell ref="J261:J263"/>
    <mergeCell ref="I261:I263"/>
    <mergeCell ref="C257:G257"/>
    <mergeCell ref="B294:D294"/>
    <mergeCell ref="C268:G268"/>
    <mergeCell ref="C272:G272"/>
    <mergeCell ref="C273:G273"/>
    <mergeCell ref="B290:D290"/>
    <mergeCell ref="B293:D293"/>
    <mergeCell ref="C277:G277"/>
    <mergeCell ref="C279:G279"/>
    <mergeCell ref="B291:D291"/>
    <mergeCell ref="C278:G278"/>
    <mergeCell ref="D270:G270"/>
    <mergeCell ref="D280:G280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H72:H74"/>
    <mergeCell ref="B72:B74"/>
    <mergeCell ref="A70:J70"/>
    <mergeCell ref="J72:J74"/>
    <mergeCell ref="I72:I74"/>
    <mergeCell ref="C14:G14"/>
    <mergeCell ref="C16:G16"/>
    <mergeCell ref="D31:G31"/>
    <mergeCell ref="D32:G32"/>
    <mergeCell ref="D33:G33"/>
    <mergeCell ref="D34:G34"/>
    <mergeCell ref="A72:A74"/>
    <mergeCell ref="C76:G76"/>
    <mergeCell ref="C72:G74"/>
    <mergeCell ref="D269:G269"/>
    <mergeCell ref="C264:G264"/>
    <mergeCell ref="C265:G265"/>
    <mergeCell ref="C266:G266"/>
    <mergeCell ref="C267:G267"/>
    <mergeCell ref="C75:G75"/>
    <mergeCell ref="A259:J259"/>
    <mergeCell ref="C77:G77"/>
    <mergeCell ref="H261:H263"/>
    <mergeCell ref="C261:G263"/>
    <mergeCell ref="A261:A263"/>
    <mergeCell ref="B317:F317"/>
    <mergeCell ref="B306:F306"/>
    <mergeCell ref="B307:F307"/>
    <mergeCell ref="B308:F308"/>
    <mergeCell ref="B309:F309"/>
    <mergeCell ref="B310:F310"/>
    <mergeCell ref="B312:F312"/>
    <mergeCell ref="B311:F311"/>
    <mergeCell ref="B313:F313"/>
    <mergeCell ref="B314:F314"/>
    <mergeCell ref="B315:F315"/>
    <mergeCell ref="B316:F316"/>
    <mergeCell ref="G313:I313"/>
    <mergeCell ref="G314:I314"/>
    <mergeCell ref="G315:I315"/>
    <mergeCell ref="G316:I316"/>
    <mergeCell ref="G317:I317"/>
    <mergeCell ref="G306:I306"/>
    <mergeCell ref="G307:I307"/>
    <mergeCell ref="G308:I308"/>
    <mergeCell ref="G309:I309"/>
    <mergeCell ref="G310:I310"/>
    <mergeCell ref="G312:I312"/>
    <mergeCell ref="G311:I311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8" max="16383" man="1"/>
    <brk id="2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2022-10-19T07:58:52Z</dcterms:modified>
</cp:coreProperties>
</file>