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4"/>
  <c r="K254"/>
  <c r="J254"/>
  <c r="K253"/>
  <c r="K252"/>
  <c r="K251"/>
  <c r="K250"/>
  <c r="K249"/>
  <c r="K248"/>
  <c r="L247"/>
  <c r="K247"/>
  <c r="J247"/>
  <c r="K246"/>
  <c r="K245"/>
  <c r="K244"/>
  <c r="K243"/>
  <c r="K242"/>
  <c r="K241"/>
  <c r="K240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L225"/>
  <c r="K225"/>
  <c r="J225"/>
  <c r="K224"/>
  <c r="K223"/>
  <c r="K222"/>
  <c r="L221"/>
  <c r="K221"/>
  <c r="J221"/>
  <c r="K220"/>
  <c r="K219"/>
  <c r="K218"/>
  <c r="L217"/>
  <c r="K217"/>
  <c r="J217"/>
  <c r="K216"/>
  <c r="K215"/>
  <c r="K214"/>
  <c r="K213"/>
  <c r="L212"/>
  <c r="K212"/>
  <c r="J212"/>
  <c r="K211"/>
  <c r="K210"/>
  <c r="K209"/>
  <c r="K208"/>
  <c r="L207"/>
  <c r="K207"/>
  <c r="J207"/>
  <c r="K206"/>
  <c r="K205"/>
  <c r="K204"/>
  <c r="K203"/>
  <c r="K202"/>
  <c r="L201"/>
  <c r="K201"/>
  <c r="J201"/>
  <c r="K200"/>
  <c r="K199"/>
  <c r="K198"/>
  <c r="K197"/>
  <c r="K196"/>
  <c r="K195"/>
  <c r="L194"/>
  <c r="K194"/>
  <c r="J194"/>
  <c r="K193"/>
  <c r="K192"/>
  <c r="K191"/>
  <c r="K190"/>
  <c r="L189"/>
  <c r="K189"/>
  <c r="J189"/>
  <c r="K188"/>
  <c r="K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L135"/>
  <c r="K135"/>
  <c r="J135"/>
  <c r="K134"/>
  <c r="K133"/>
  <c r="K132"/>
  <c r="K131"/>
  <c r="K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K108"/>
  <c r="K107"/>
  <c r="K106"/>
  <c r="K105"/>
  <c r="L104"/>
  <c r="K104"/>
  <c r="J104"/>
  <c r="K103"/>
  <c r="K102"/>
  <c r="K101"/>
  <c r="K100"/>
  <c r="L99"/>
  <c r="K99"/>
  <c r="J99"/>
  <c r="L98"/>
  <c r="K98"/>
  <c r="J98"/>
  <c r="K97"/>
  <c r="K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83"/>
  <c r="K283"/>
  <c r="K282"/>
  <c r="K281"/>
  <c r="K280"/>
  <c r="L287"/>
  <c r="K287"/>
  <c r="K286"/>
  <c r="K285"/>
  <c r="K284"/>
  <c r="J278"/>
  <c r="J279"/>
  <c r="J277"/>
  <c r="J265" s="1"/>
  <c r="J275"/>
  <c r="J270"/>
  <c r="H257"/>
  <c r="I257"/>
  <c r="H265"/>
  <c r="I265"/>
  <c r="K269"/>
  <c r="K270"/>
  <c r="L270"/>
  <c r="K274"/>
  <c r="K275"/>
  <c r="L275"/>
</calcChain>
</file>

<file path=xl/sharedStrings.xml><?xml version="1.0" encoding="utf-8"?>
<sst xmlns="http://schemas.openxmlformats.org/spreadsheetml/2006/main" count="1590" uniqueCount="541">
  <si>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</si>
  <si>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</si>
  <si>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</si>
  <si>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</si>
  <si>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</si>
  <si>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</si>
  <si>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</si>
  <si>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</si>
  <si>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</si>
  <si>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</si>
  <si>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</si>
  <si>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</si>
  <si>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</si>
  <si>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</si>
  <si>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</si>
  <si>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</si>
  <si>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</si>
  <si>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</si>
  <si>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</si>
  <si>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</si>
  <si>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</si>
  <si>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</si>
  <si>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</si>
  <si>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</si>
  <si>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</si>
  <si>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</si>
  <si>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</si>
  <si>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</si>
  <si>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</si>
  <si>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</si>
  <si>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</si>
  <si>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</si>
  <si>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</si>
  <si>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</si>
  <si>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</si>
  <si>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</si>
  <si>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</si>
  <si>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</si>
  <si>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</si>
  <si>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</si>
  <si>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</si>
  <si>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</si>
  <si>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</si>
  <si>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</si>
  <si>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</si>
  <si>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</si>
  <si>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</si>
  <si>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</si>
  <si>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</si>
  <si>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</si>
  <si>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</si>
  <si>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</si>
  <si>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</si>
  <si>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</si>
  <si>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</si>
  <si>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</si>
  <si>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</si>
  <si>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</si>
  <si>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</si>
  <si>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</si>
  <si>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</si>
  <si>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</si>
  <si>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июля 2020 г.</t>
  </si>
  <si>
    <t>04195704</t>
  </si>
  <si>
    <t>Администрация Медведского сельского поселения</t>
  </si>
  <si>
    <t>706</t>
  </si>
  <si>
    <t>5319003703</t>
  </si>
  <si>
    <t>КВАРТАЛ</t>
  </si>
  <si>
    <t>01.07.2020</t>
  </si>
  <si>
    <t>3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</si>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</sst>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44013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9329600</v>
      </c>
      <c r="I15" s="52">
        <v>4215571.2300000004</v>
      </c>
      <c r="J15" s="104">
        <v>5114028.7699999996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414</v>
      </c>
      <c r="B17" s="100" t="s">
        <v>6</v>
      </c>
      <c r="C17" s="101" t="s">
        <v>72</v>
      </c>
      <c r="D17" s="176" t="s">
        <v>415</v>
      </c>
      <c r="E17" s="177"/>
      <c r="F17" s="177"/>
      <c r="G17" s="178"/>
      <c r="H17" s="96">
        <v>3201500</v>
      </c>
      <c r="I17" s="102">
        <v>947071.23</v>
      </c>
      <c r="J17" s="103">
        <v>2254428.77</v>
      </c>
      <c r="K17" s="117" t="str">
        <f>C17 &amp; D17 &amp; G17</f>
        <v>00010000000000000000</v>
      </c>
      <c r="L17" s="105" t="s">
        <v>382</v>
      </c>
    </row>
    <row r="18" spans="1:12">
      <c r="A18" s="99" t="s">
        <v>416</v>
      </c>
      <c r="B18" s="100" t="s">
        <v>6</v>
      </c>
      <c r="C18" s="101" t="s">
        <v>72</v>
      </c>
      <c r="D18" s="176" t="s">
        <v>417</v>
      </c>
      <c r="E18" s="177"/>
      <c r="F18" s="177"/>
      <c r="G18" s="178"/>
      <c r="H18" s="96">
        <v>540000</v>
      </c>
      <c r="I18" s="102">
        <v>291849.78999999998</v>
      </c>
      <c r="J18" s="103">
        <v>248150.21</v>
      </c>
      <c r="K18" s="117" t="str">
        <f>C18 &amp; D18 &amp; G18</f>
        <v>00010100000000000000</v>
      </c>
      <c r="L18" s="105" t="s">
        <v>418</v>
      </c>
    </row>
    <row r="19" spans="1:12">
      <c r="A19" s="99" t="s">
        <v>419</v>
      </c>
      <c r="B19" s="100" t="s">
        <v>6</v>
      </c>
      <c r="C19" s="101" t="s">
        <v>72</v>
      </c>
      <c r="D19" s="176" t="s">
        <v>420</v>
      </c>
      <c r="E19" s="177"/>
      <c r="F19" s="177"/>
      <c r="G19" s="178"/>
      <c r="H19" s="96">
        <v>540000</v>
      </c>
      <c r="I19" s="102">
        <v>291849.78999999998</v>
      </c>
      <c r="J19" s="103">
        <v>248150.21</v>
      </c>
      <c r="K19" s="117" t="str">
        <f>C19 &amp; D19 &amp; G19</f>
        <v>00010102000010000110</v>
      </c>
      <c r="L19" s="105" t="s">
        <v>421</v>
      </c>
    </row>
    <row r="20" spans="1:12" s="84" customFormat="1" ht="56.25">
      <c r="A20" s="79" t="s">
        <v>422</v>
      </c>
      <c r="B20" s="78" t="s">
        <v>6</v>
      </c>
      <c r="C20" s="120" t="s">
        <v>72</v>
      </c>
      <c r="D20" s="185" t="s">
        <v>423</v>
      </c>
      <c r="E20" s="133"/>
      <c r="F20" s="133"/>
      <c r="G20" s="134"/>
      <c r="H20" s="80">
        <v>538000</v>
      </c>
      <c r="I20" s="81">
        <v>291710.96000000002</v>
      </c>
      <c r="J20" s="82">
        <f>IF(IF(H20="",0,H20)=0,0,(IF(H20&gt;0,IF(I20&gt;H20,0,H20-I20),IF(I20&gt;H20,H20-I20,0))))</f>
        <v>246289.04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424</v>
      </c>
      <c r="B21" s="78" t="s">
        <v>6</v>
      </c>
      <c r="C21" s="120" t="s">
        <v>72</v>
      </c>
      <c r="D21" s="185" t="s">
        <v>425</v>
      </c>
      <c r="E21" s="133"/>
      <c r="F21" s="133"/>
      <c r="G21" s="134"/>
      <c r="H21" s="80">
        <v>1000</v>
      </c>
      <c r="I21" s="81">
        <v>138.63999999999999</v>
      </c>
      <c r="J21" s="82">
        <f>IF(IF(H21="",0,H21)=0,0,(IF(H21&gt;0,IF(I21&gt;H21,0,H21-I21),IF(I21&gt;H21,H21-I21,0))))</f>
        <v>861.36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426</v>
      </c>
      <c r="B22" s="78" t="s">
        <v>6</v>
      </c>
      <c r="C22" s="120" t="s">
        <v>72</v>
      </c>
      <c r="D22" s="185" t="s">
        <v>427</v>
      </c>
      <c r="E22" s="133"/>
      <c r="F22" s="133"/>
      <c r="G22" s="134"/>
      <c r="H22" s="80">
        <v>1000</v>
      </c>
      <c r="I22" s="81">
        <v>0.19</v>
      </c>
      <c r="J22" s="82">
        <f>IF(IF(H22="",0,H22)=0,0,(IF(H22&gt;0,IF(I22&gt;H22,0,H22-I22),IF(I22&gt;H22,H22-I22,0))))</f>
        <v>999.81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428</v>
      </c>
      <c r="B23" s="100" t="s">
        <v>6</v>
      </c>
      <c r="C23" s="101" t="s">
        <v>72</v>
      </c>
      <c r="D23" s="176" t="s">
        <v>429</v>
      </c>
      <c r="E23" s="177"/>
      <c r="F23" s="177"/>
      <c r="G23" s="178"/>
      <c r="H23" s="96">
        <v>601468</v>
      </c>
      <c r="I23" s="102">
        <v>244595.14</v>
      </c>
      <c r="J23" s="103">
        <v>356872.86</v>
      </c>
      <c r="K23" s="117" t="str">
        <f>C23 &amp; D23 &amp; G23</f>
        <v>00010300000000000000</v>
      </c>
      <c r="L23" s="105" t="s">
        <v>430</v>
      </c>
    </row>
    <row r="24" spans="1:12" ht="22.5">
      <c r="A24" s="99" t="s">
        <v>431</v>
      </c>
      <c r="B24" s="100" t="s">
        <v>6</v>
      </c>
      <c r="C24" s="101" t="s">
        <v>72</v>
      </c>
      <c r="D24" s="176" t="s">
        <v>432</v>
      </c>
      <c r="E24" s="177"/>
      <c r="F24" s="177"/>
      <c r="G24" s="178"/>
      <c r="H24" s="96">
        <v>601468</v>
      </c>
      <c r="I24" s="102">
        <v>244595.14</v>
      </c>
      <c r="J24" s="103">
        <v>356872.86</v>
      </c>
      <c r="K24" s="117" t="str">
        <f>C24 &amp; D24 &amp; G24</f>
        <v>00010302000010000110</v>
      </c>
      <c r="L24" s="105" t="s">
        <v>433</v>
      </c>
    </row>
    <row r="25" spans="1:12" ht="56.25">
      <c r="A25" s="99" t="s">
        <v>434</v>
      </c>
      <c r="B25" s="100" t="s">
        <v>6</v>
      </c>
      <c r="C25" s="101" t="s">
        <v>72</v>
      </c>
      <c r="D25" s="176" t="s">
        <v>435</v>
      </c>
      <c r="E25" s="177"/>
      <c r="F25" s="177"/>
      <c r="G25" s="178"/>
      <c r="H25" s="96">
        <v>275613</v>
      </c>
      <c r="I25" s="102">
        <v>115884.48</v>
      </c>
      <c r="J25" s="103">
        <v>159728.51999999999</v>
      </c>
      <c r="K25" s="117" t="str">
        <f>C25 &amp; D25 &amp; G25</f>
        <v>00010302230010000110</v>
      </c>
      <c r="L25" s="105" t="s">
        <v>436</v>
      </c>
    </row>
    <row r="26" spans="1:12" s="84" customFormat="1" ht="90">
      <c r="A26" s="79" t="s">
        <v>437</v>
      </c>
      <c r="B26" s="78" t="s">
        <v>6</v>
      </c>
      <c r="C26" s="120" t="s">
        <v>72</v>
      </c>
      <c r="D26" s="185" t="s">
        <v>438</v>
      </c>
      <c r="E26" s="133"/>
      <c r="F26" s="133"/>
      <c r="G26" s="134"/>
      <c r="H26" s="80">
        <v>275613</v>
      </c>
      <c r="I26" s="81">
        <v>115884.48</v>
      </c>
      <c r="J26" s="82">
        <f>IF(IF(H26="",0,H26)=0,0,(IF(H26&gt;0,IF(I26&gt;H26,0,H26-I26),IF(I26&gt;H26,H26-I26,0))))</f>
        <v>159728.51999999999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439</v>
      </c>
      <c r="B27" s="100" t="s">
        <v>6</v>
      </c>
      <c r="C27" s="101" t="s">
        <v>72</v>
      </c>
      <c r="D27" s="176" t="s">
        <v>440</v>
      </c>
      <c r="E27" s="177"/>
      <c r="F27" s="177"/>
      <c r="G27" s="178"/>
      <c r="H27" s="96">
        <v>1420</v>
      </c>
      <c r="I27" s="102">
        <v>758.22</v>
      </c>
      <c r="J27" s="103">
        <v>661.78</v>
      </c>
      <c r="K27" s="117" t="str">
        <f>C27 &amp; D27 &amp; G27</f>
        <v>00010302240010000110</v>
      </c>
      <c r="L27" s="105" t="s">
        <v>441</v>
      </c>
    </row>
    <row r="28" spans="1:12" s="84" customFormat="1" ht="101.25">
      <c r="A28" s="79" t="s">
        <v>442</v>
      </c>
      <c r="B28" s="78" t="s">
        <v>6</v>
      </c>
      <c r="C28" s="120" t="s">
        <v>72</v>
      </c>
      <c r="D28" s="185" t="s">
        <v>443</v>
      </c>
      <c r="E28" s="133"/>
      <c r="F28" s="133"/>
      <c r="G28" s="134"/>
      <c r="H28" s="80">
        <v>1420</v>
      </c>
      <c r="I28" s="81">
        <v>758.22</v>
      </c>
      <c r="J28" s="82">
        <f>IF(IF(H28="",0,H28)=0,0,(IF(H28&gt;0,IF(I28&gt;H28,0,H28-I28),IF(I28&gt;H28,H28-I28,0))))</f>
        <v>661.78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444</v>
      </c>
      <c r="B29" s="100" t="s">
        <v>6</v>
      </c>
      <c r="C29" s="101" t="s">
        <v>72</v>
      </c>
      <c r="D29" s="176" t="s">
        <v>445</v>
      </c>
      <c r="E29" s="177"/>
      <c r="F29" s="177"/>
      <c r="G29" s="178"/>
      <c r="H29" s="96">
        <v>360003</v>
      </c>
      <c r="I29" s="102">
        <v>151017.44</v>
      </c>
      <c r="J29" s="103">
        <v>208985.56</v>
      </c>
      <c r="K29" s="117" t="str">
        <f>C29 &amp; D29 &amp; G29</f>
        <v>00010302250010000110</v>
      </c>
      <c r="L29" s="105" t="s">
        <v>446</v>
      </c>
    </row>
    <row r="30" spans="1:12" s="84" customFormat="1" ht="90">
      <c r="A30" s="79" t="s">
        <v>447</v>
      </c>
      <c r="B30" s="78" t="s">
        <v>6</v>
      </c>
      <c r="C30" s="120" t="s">
        <v>72</v>
      </c>
      <c r="D30" s="185" t="s">
        <v>448</v>
      </c>
      <c r="E30" s="133"/>
      <c r="F30" s="133"/>
      <c r="G30" s="134"/>
      <c r="H30" s="80">
        <v>360003</v>
      </c>
      <c r="I30" s="81">
        <v>151017.44</v>
      </c>
      <c r="J30" s="82">
        <f>IF(IF(H30="",0,H30)=0,0,(IF(H30&gt;0,IF(I30&gt;H30,0,H30-I30),IF(I30&gt;H30,H30-I30,0))))</f>
        <v>208985.56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449</v>
      </c>
      <c r="B31" s="100" t="s">
        <v>6</v>
      </c>
      <c r="C31" s="101" t="s">
        <v>72</v>
      </c>
      <c r="D31" s="176" t="s">
        <v>450</v>
      </c>
      <c r="E31" s="177"/>
      <c r="F31" s="177"/>
      <c r="G31" s="178"/>
      <c r="H31" s="96">
        <v>-35568</v>
      </c>
      <c r="I31" s="102">
        <v>-23065</v>
      </c>
      <c r="J31" s="103">
        <v>-12503</v>
      </c>
      <c r="K31" s="117" t="str">
        <f>C31 &amp; D31 &amp; G31</f>
        <v>00010302260010000110</v>
      </c>
      <c r="L31" s="105" t="s">
        <v>451</v>
      </c>
    </row>
    <row r="32" spans="1:12" s="84" customFormat="1" ht="90">
      <c r="A32" s="79" t="s">
        <v>452</v>
      </c>
      <c r="B32" s="78" t="s">
        <v>6</v>
      </c>
      <c r="C32" s="120" t="s">
        <v>72</v>
      </c>
      <c r="D32" s="185" t="s">
        <v>453</v>
      </c>
      <c r="E32" s="133"/>
      <c r="F32" s="133"/>
      <c r="G32" s="134"/>
      <c r="H32" s="80">
        <v>-35568</v>
      </c>
      <c r="I32" s="81">
        <v>-23065</v>
      </c>
      <c r="J32" s="82">
        <f>IF(IF(H32="",0,H32)=0,0,(IF(H32&gt;0,IF(I32&gt;H32,0,H32-I32),IF(I32&gt;H32,H32-I32,0))))</f>
        <v>-12503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454</v>
      </c>
      <c r="B33" s="100" t="s">
        <v>6</v>
      </c>
      <c r="C33" s="101" t="s">
        <v>72</v>
      </c>
      <c r="D33" s="176" t="s">
        <v>455</v>
      </c>
      <c r="E33" s="177"/>
      <c r="F33" s="177"/>
      <c r="G33" s="178"/>
      <c r="H33" s="96">
        <v>32000</v>
      </c>
      <c r="I33" s="102">
        <v>1099.46</v>
      </c>
      <c r="J33" s="103">
        <v>30900.54</v>
      </c>
      <c r="K33" s="117" t="str">
        <f>C33 &amp; D33 &amp; G33</f>
        <v>00010500000000000000</v>
      </c>
      <c r="L33" s="105" t="s">
        <v>456</v>
      </c>
    </row>
    <row r="34" spans="1:12">
      <c r="A34" s="99" t="s">
        <v>457</v>
      </c>
      <c r="B34" s="100" t="s">
        <v>6</v>
      </c>
      <c r="C34" s="101" t="s">
        <v>72</v>
      </c>
      <c r="D34" s="176" t="s">
        <v>458</v>
      </c>
      <c r="E34" s="177"/>
      <c r="F34" s="177"/>
      <c r="G34" s="178"/>
      <c r="H34" s="96">
        <v>32000</v>
      </c>
      <c r="I34" s="102">
        <v>1099.46</v>
      </c>
      <c r="J34" s="103">
        <v>30900.54</v>
      </c>
      <c r="K34" s="117" t="str">
        <f>C34 &amp; D34 &amp; G34</f>
        <v>00010503000010000110</v>
      </c>
      <c r="L34" s="105" t="s">
        <v>459</v>
      </c>
    </row>
    <row r="35" spans="1:12" s="84" customFormat="1">
      <c r="A35" s="79" t="s">
        <v>457</v>
      </c>
      <c r="B35" s="78" t="s">
        <v>6</v>
      </c>
      <c r="C35" s="120" t="s">
        <v>72</v>
      </c>
      <c r="D35" s="185" t="s">
        <v>460</v>
      </c>
      <c r="E35" s="133"/>
      <c r="F35" s="133"/>
      <c r="G35" s="134"/>
      <c r="H35" s="80">
        <v>32000</v>
      </c>
      <c r="I35" s="81">
        <v>1099.46</v>
      </c>
      <c r="J35" s="82">
        <f>IF(IF(H35="",0,H35)=0,0,(IF(H35&gt;0,IF(I35&gt;H35,0,H35-I35),IF(I35&gt;H35,H35-I35,0))))</f>
        <v>30900.54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461</v>
      </c>
      <c r="B36" s="100" t="s">
        <v>6</v>
      </c>
      <c r="C36" s="101" t="s">
        <v>72</v>
      </c>
      <c r="D36" s="176" t="s">
        <v>462</v>
      </c>
      <c r="E36" s="177"/>
      <c r="F36" s="177"/>
      <c r="G36" s="178"/>
      <c r="H36" s="96">
        <v>1822000</v>
      </c>
      <c r="I36" s="102">
        <v>409526.84</v>
      </c>
      <c r="J36" s="103">
        <v>1412473.16</v>
      </c>
      <c r="K36" s="117" t="str">
        <f>C36 &amp; D36 &amp; G36</f>
        <v>00010600000000000000</v>
      </c>
      <c r="L36" s="105" t="s">
        <v>463</v>
      </c>
    </row>
    <row r="37" spans="1:12">
      <c r="A37" s="99" t="s">
        <v>464</v>
      </c>
      <c r="B37" s="100" t="s">
        <v>6</v>
      </c>
      <c r="C37" s="101" t="s">
        <v>72</v>
      </c>
      <c r="D37" s="176" t="s">
        <v>465</v>
      </c>
      <c r="E37" s="177"/>
      <c r="F37" s="177"/>
      <c r="G37" s="178"/>
      <c r="H37" s="96">
        <v>112000</v>
      </c>
      <c r="I37" s="102">
        <v>61530.19</v>
      </c>
      <c r="J37" s="103">
        <v>50469.81</v>
      </c>
      <c r="K37" s="117" t="str">
        <f>C37 &amp; D37 &amp; G37</f>
        <v>00010601000000000110</v>
      </c>
      <c r="L37" s="105" t="s">
        <v>466</v>
      </c>
    </row>
    <row r="38" spans="1:12" s="84" customFormat="1" ht="33.75">
      <c r="A38" s="79" t="s">
        <v>467</v>
      </c>
      <c r="B38" s="78" t="s">
        <v>6</v>
      </c>
      <c r="C38" s="120" t="s">
        <v>72</v>
      </c>
      <c r="D38" s="185" t="s">
        <v>468</v>
      </c>
      <c r="E38" s="133"/>
      <c r="F38" s="133"/>
      <c r="G38" s="134"/>
      <c r="H38" s="80">
        <v>112000</v>
      </c>
      <c r="I38" s="81">
        <v>61530.19</v>
      </c>
      <c r="J38" s="82">
        <f>IF(IF(H38="",0,H38)=0,0,(IF(H38&gt;0,IF(I38&gt;H38,0,H38-I38),IF(I38&gt;H38,H38-I38,0))))</f>
        <v>50469.81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469</v>
      </c>
      <c r="B39" s="100" t="s">
        <v>6</v>
      </c>
      <c r="C39" s="101" t="s">
        <v>72</v>
      </c>
      <c r="D39" s="176" t="s">
        <v>470</v>
      </c>
      <c r="E39" s="177"/>
      <c r="F39" s="177"/>
      <c r="G39" s="178"/>
      <c r="H39" s="96">
        <v>1710000</v>
      </c>
      <c r="I39" s="102">
        <v>347996.65</v>
      </c>
      <c r="J39" s="103">
        <v>1362003.35</v>
      </c>
      <c r="K39" s="117" t="str">
        <f>C39 &amp; D39 &amp; G39</f>
        <v>00010606000000000110</v>
      </c>
      <c r="L39" s="105" t="s">
        <v>471</v>
      </c>
    </row>
    <row r="40" spans="1:12">
      <c r="A40" s="99" t="s">
        <v>472</v>
      </c>
      <c r="B40" s="100" t="s">
        <v>6</v>
      </c>
      <c r="C40" s="101" t="s">
        <v>72</v>
      </c>
      <c r="D40" s="176" t="s">
        <v>473</v>
      </c>
      <c r="E40" s="177"/>
      <c r="F40" s="177"/>
      <c r="G40" s="178"/>
      <c r="H40" s="96">
        <v>142000</v>
      </c>
      <c r="I40" s="102">
        <v>137373.82999999999</v>
      </c>
      <c r="J40" s="103">
        <v>4626.17</v>
      </c>
      <c r="K40" s="117" t="str">
        <f>C40 &amp; D40 &amp; G40</f>
        <v>00010606030000000110</v>
      </c>
      <c r="L40" s="105" t="s">
        <v>474</v>
      </c>
    </row>
    <row r="41" spans="1:12" s="84" customFormat="1" ht="22.5">
      <c r="A41" s="79" t="s">
        <v>475</v>
      </c>
      <c r="B41" s="78" t="s">
        <v>6</v>
      </c>
      <c r="C41" s="120" t="s">
        <v>72</v>
      </c>
      <c r="D41" s="185" t="s">
        <v>476</v>
      </c>
      <c r="E41" s="133"/>
      <c r="F41" s="133"/>
      <c r="G41" s="134"/>
      <c r="H41" s="80">
        <v>142000</v>
      </c>
      <c r="I41" s="81">
        <v>137373.82999999999</v>
      </c>
      <c r="J41" s="82">
        <f>IF(IF(H41="",0,H41)=0,0,(IF(H41&gt;0,IF(I41&gt;H41,0,H41-I41),IF(I41&gt;H41,H41-I41,0))))</f>
        <v>4626.17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477</v>
      </c>
      <c r="B42" s="100" t="s">
        <v>6</v>
      </c>
      <c r="C42" s="101" t="s">
        <v>72</v>
      </c>
      <c r="D42" s="176" t="s">
        <v>478</v>
      </c>
      <c r="E42" s="177"/>
      <c r="F42" s="177"/>
      <c r="G42" s="178"/>
      <c r="H42" s="96">
        <v>1568000</v>
      </c>
      <c r="I42" s="102">
        <v>210622.82</v>
      </c>
      <c r="J42" s="103">
        <v>1357377.18</v>
      </c>
      <c r="K42" s="117" t="str">
        <f>C42 &amp; D42 &amp; G42</f>
        <v>00010606040000000110</v>
      </c>
      <c r="L42" s="105" t="s">
        <v>479</v>
      </c>
    </row>
    <row r="43" spans="1:12" s="84" customFormat="1" ht="33.75">
      <c r="A43" s="79" t="s">
        <v>480</v>
      </c>
      <c r="B43" s="78" t="s">
        <v>6</v>
      </c>
      <c r="C43" s="120" t="s">
        <v>72</v>
      </c>
      <c r="D43" s="185" t="s">
        <v>481</v>
      </c>
      <c r="E43" s="133"/>
      <c r="F43" s="133"/>
      <c r="G43" s="134"/>
      <c r="H43" s="80">
        <v>1568000</v>
      </c>
      <c r="I43" s="81">
        <v>210622.82</v>
      </c>
      <c r="J43" s="82">
        <f>IF(IF(H43="",0,H43)=0,0,(IF(H43&gt;0,IF(I43&gt;H43,0,H43-I43),IF(I43&gt;H43,H43-I43,0))))</f>
        <v>1357377.18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482</v>
      </c>
      <c r="B44" s="100" t="s">
        <v>6</v>
      </c>
      <c r="C44" s="101" t="s">
        <v>72</v>
      </c>
      <c r="D44" s="176" t="s">
        <v>483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484</v>
      </c>
    </row>
    <row r="45" spans="1:12" ht="33.75">
      <c r="A45" s="99" t="s">
        <v>485</v>
      </c>
      <c r="B45" s="100" t="s">
        <v>6</v>
      </c>
      <c r="C45" s="101" t="s">
        <v>72</v>
      </c>
      <c r="D45" s="176" t="s">
        <v>486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487</v>
      </c>
    </row>
    <row r="46" spans="1:12" s="84" customFormat="1" ht="56.25">
      <c r="A46" s="79" t="s">
        <v>488</v>
      </c>
      <c r="B46" s="78" t="s">
        <v>6</v>
      </c>
      <c r="C46" s="120" t="s">
        <v>72</v>
      </c>
      <c r="D46" s="185" t="s">
        <v>489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490</v>
      </c>
      <c r="B47" s="100" t="s">
        <v>6</v>
      </c>
      <c r="C47" s="101" t="s">
        <v>72</v>
      </c>
      <c r="D47" s="176" t="s">
        <v>491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492</v>
      </c>
    </row>
    <row r="48" spans="1:12" ht="22.5">
      <c r="A48" s="99" t="s">
        <v>493</v>
      </c>
      <c r="B48" s="100" t="s">
        <v>6</v>
      </c>
      <c r="C48" s="101" t="s">
        <v>72</v>
      </c>
      <c r="D48" s="176" t="s">
        <v>494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495</v>
      </c>
    </row>
    <row r="49" spans="1:12" ht="45">
      <c r="A49" s="99" t="s">
        <v>496</v>
      </c>
      <c r="B49" s="100" t="s">
        <v>6</v>
      </c>
      <c r="C49" s="101" t="s">
        <v>72</v>
      </c>
      <c r="D49" s="176" t="s">
        <v>497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498</v>
      </c>
    </row>
    <row r="50" spans="1:12" s="84" customFormat="1" ht="45">
      <c r="A50" s="79" t="s">
        <v>499</v>
      </c>
      <c r="B50" s="78" t="s">
        <v>6</v>
      </c>
      <c r="C50" s="120" t="s">
        <v>72</v>
      </c>
      <c r="D50" s="185" t="s">
        <v>500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501</v>
      </c>
      <c r="B51" s="100" t="s">
        <v>6</v>
      </c>
      <c r="C51" s="101" t="s">
        <v>72</v>
      </c>
      <c r="D51" s="176" t="s">
        <v>502</v>
      </c>
      <c r="E51" s="177"/>
      <c r="F51" s="177"/>
      <c r="G51" s="178"/>
      <c r="H51" s="96">
        <v>6128100</v>
      </c>
      <c r="I51" s="102">
        <v>3268500</v>
      </c>
      <c r="J51" s="103">
        <v>2859600</v>
      </c>
      <c r="K51" s="117" t="str">
        <f>C51 &amp; D51 &amp; G51</f>
        <v>00020000000000000000</v>
      </c>
      <c r="L51" s="105" t="s">
        <v>503</v>
      </c>
    </row>
    <row r="52" spans="1:12" ht="33.75">
      <c r="A52" s="99" t="s">
        <v>504</v>
      </c>
      <c r="B52" s="100" t="s">
        <v>6</v>
      </c>
      <c r="C52" s="101" t="s">
        <v>72</v>
      </c>
      <c r="D52" s="176" t="s">
        <v>505</v>
      </c>
      <c r="E52" s="177"/>
      <c r="F52" s="177"/>
      <c r="G52" s="178"/>
      <c r="H52" s="96">
        <v>6128100</v>
      </c>
      <c r="I52" s="102">
        <v>3268500</v>
      </c>
      <c r="J52" s="103">
        <v>2859600</v>
      </c>
      <c r="K52" s="117" t="str">
        <f>C52 &amp; D52 &amp; G52</f>
        <v>00020200000000000000</v>
      </c>
      <c r="L52" s="105" t="s">
        <v>506</v>
      </c>
    </row>
    <row r="53" spans="1:12" ht="22.5">
      <c r="A53" s="99" t="s">
        <v>507</v>
      </c>
      <c r="B53" s="100" t="s">
        <v>6</v>
      </c>
      <c r="C53" s="101" t="s">
        <v>72</v>
      </c>
      <c r="D53" s="176" t="s">
        <v>508</v>
      </c>
      <c r="E53" s="177"/>
      <c r="F53" s="177"/>
      <c r="G53" s="178"/>
      <c r="H53" s="96">
        <v>4775900</v>
      </c>
      <c r="I53" s="102">
        <v>2140100</v>
      </c>
      <c r="J53" s="103">
        <v>2635800</v>
      </c>
      <c r="K53" s="117" t="str">
        <f>C53 &amp; D53 &amp; G53</f>
        <v>00020210000000000150</v>
      </c>
      <c r="L53" s="105" t="s">
        <v>509</v>
      </c>
    </row>
    <row r="54" spans="1:12" ht="33.75">
      <c r="A54" s="99" t="s">
        <v>510</v>
      </c>
      <c r="B54" s="100" t="s">
        <v>6</v>
      </c>
      <c r="C54" s="101" t="s">
        <v>72</v>
      </c>
      <c r="D54" s="176" t="s">
        <v>511</v>
      </c>
      <c r="E54" s="177"/>
      <c r="F54" s="177"/>
      <c r="G54" s="178"/>
      <c r="H54" s="96">
        <v>4775900</v>
      </c>
      <c r="I54" s="102">
        <v>2140100</v>
      </c>
      <c r="J54" s="103">
        <v>2635800</v>
      </c>
      <c r="K54" s="117" t="str">
        <f>C54 &amp; D54 &amp; G54</f>
        <v>00020216001000000150</v>
      </c>
      <c r="L54" s="105" t="s">
        <v>512</v>
      </c>
    </row>
    <row r="55" spans="1:12" s="84" customFormat="1" ht="33.75">
      <c r="A55" s="79" t="s">
        <v>513</v>
      </c>
      <c r="B55" s="78" t="s">
        <v>6</v>
      </c>
      <c r="C55" s="120" t="s">
        <v>72</v>
      </c>
      <c r="D55" s="185" t="s">
        <v>514</v>
      </c>
      <c r="E55" s="133"/>
      <c r="F55" s="133"/>
      <c r="G55" s="134"/>
      <c r="H55" s="80">
        <v>4775900</v>
      </c>
      <c r="I55" s="81">
        <v>2140100</v>
      </c>
      <c r="J55" s="82">
        <f>IF(IF(H55="",0,H55)=0,0,(IF(H55&gt;0,IF(I55&gt;H55,0,H55-I55),IF(I55&gt;H55,H55-I55,0))))</f>
        <v>2635800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515</v>
      </c>
      <c r="B56" s="100" t="s">
        <v>6</v>
      </c>
      <c r="C56" s="101" t="s">
        <v>72</v>
      </c>
      <c r="D56" s="176" t="s">
        <v>516</v>
      </c>
      <c r="E56" s="177"/>
      <c r="F56" s="177"/>
      <c r="G56" s="178"/>
      <c r="H56" s="96">
        <v>1024700</v>
      </c>
      <c r="I56" s="102">
        <v>955200</v>
      </c>
      <c r="J56" s="103">
        <v>69500</v>
      </c>
      <c r="K56" s="117" t="str">
        <f>C56 &amp; D56 &amp; G56</f>
        <v>00020220000000000150</v>
      </c>
      <c r="L56" s="105" t="s">
        <v>517</v>
      </c>
    </row>
    <row r="57" spans="1:12" ht="22.5">
      <c r="A57" s="99" t="s">
        <v>518</v>
      </c>
      <c r="B57" s="100" t="s">
        <v>6</v>
      </c>
      <c r="C57" s="101" t="s">
        <v>72</v>
      </c>
      <c r="D57" s="176" t="s">
        <v>519</v>
      </c>
      <c r="E57" s="177"/>
      <c r="F57" s="177"/>
      <c r="G57" s="178"/>
      <c r="H57" s="96">
        <v>390200</v>
      </c>
      <c r="I57" s="102">
        <v>390200</v>
      </c>
      <c r="J57" s="103">
        <v>0</v>
      </c>
      <c r="K57" s="117" t="str">
        <f>C57 &amp; D57 &amp; G57</f>
        <v>00020225567000000150</v>
      </c>
      <c r="L57" s="105" t="s">
        <v>520</v>
      </c>
    </row>
    <row r="58" spans="1:12" s="84" customFormat="1" ht="22.5">
      <c r="A58" s="79" t="s">
        <v>521</v>
      </c>
      <c r="B58" s="78" t="s">
        <v>6</v>
      </c>
      <c r="C58" s="120" t="s">
        <v>72</v>
      </c>
      <c r="D58" s="185" t="s">
        <v>522</v>
      </c>
      <c r="E58" s="133"/>
      <c r="F58" s="133"/>
      <c r="G58" s="134"/>
      <c r="H58" s="80">
        <v>390200</v>
      </c>
      <c r="I58" s="81">
        <v>390200</v>
      </c>
      <c r="J58" s="82">
        <f>IF(IF(H58="",0,H58)=0,0,(IF(H58&gt;0,IF(I58&gt;H58,0,H58-I58),IF(I58&gt;H58,H58-I58,0))))</f>
        <v>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>
      <c r="A59" s="99" t="s">
        <v>523</v>
      </c>
      <c r="B59" s="100" t="s">
        <v>6</v>
      </c>
      <c r="C59" s="101" t="s">
        <v>72</v>
      </c>
      <c r="D59" s="176" t="s">
        <v>524</v>
      </c>
      <c r="E59" s="177"/>
      <c r="F59" s="177"/>
      <c r="G59" s="178"/>
      <c r="H59" s="96">
        <v>634500</v>
      </c>
      <c r="I59" s="102">
        <v>565000</v>
      </c>
      <c r="J59" s="103">
        <v>69500</v>
      </c>
      <c r="K59" s="117" t="str">
        <f>C59 &amp; D59 &amp; G59</f>
        <v>00020229999000000150</v>
      </c>
      <c r="L59" s="105" t="s">
        <v>525</v>
      </c>
    </row>
    <row r="60" spans="1:12" s="84" customFormat="1">
      <c r="A60" s="79" t="s">
        <v>526</v>
      </c>
      <c r="B60" s="78" t="s">
        <v>6</v>
      </c>
      <c r="C60" s="120" t="s">
        <v>72</v>
      </c>
      <c r="D60" s="185" t="s">
        <v>527</v>
      </c>
      <c r="E60" s="133"/>
      <c r="F60" s="133"/>
      <c r="G60" s="134"/>
      <c r="H60" s="80">
        <v>634500</v>
      </c>
      <c r="I60" s="81">
        <v>565000</v>
      </c>
      <c r="J60" s="82">
        <f>IF(IF(H60="",0,H60)=0,0,(IF(H60&gt;0,IF(I60&gt;H60,0,H60-I60),IF(I60&gt;H60,H60-I60,0))))</f>
        <v>69500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ht="22.5">
      <c r="A61" s="99" t="s">
        <v>528</v>
      </c>
      <c r="B61" s="100" t="s">
        <v>6</v>
      </c>
      <c r="C61" s="101" t="s">
        <v>72</v>
      </c>
      <c r="D61" s="176" t="s">
        <v>529</v>
      </c>
      <c r="E61" s="177"/>
      <c r="F61" s="177"/>
      <c r="G61" s="178"/>
      <c r="H61" s="96">
        <v>327500</v>
      </c>
      <c r="I61" s="102">
        <v>173200</v>
      </c>
      <c r="J61" s="103">
        <v>154300</v>
      </c>
      <c r="K61" s="117" t="str">
        <f>C61 &amp; D61 &amp; G61</f>
        <v>00020230000000000150</v>
      </c>
      <c r="L61" s="105" t="s">
        <v>530</v>
      </c>
    </row>
    <row r="62" spans="1:12" ht="33.75">
      <c r="A62" s="99" t="s">
        <v>531</v>
      </c>
      <c r="B62" s="100" t="s">
        <v>6</v>
      </c>
      <c r="C62" s="101" t="s">
        <v>72</v>
      </c>
      <c r="D62" s="176" t="s">
        <v>532</v>
      </c>
      <c r="E62" s="177"/>
      <c r="F62" s="177"/>
      <c r="G62" s="178"/>
      <c r="H62" s="96">
        <v>228900</v>
      </c>
      <c r="I62" s="102">
        <v>123600</v>
      </c>
      <c r="J62" s="103">
        <v>105300</v>
      </c>
      <c r="K62" s="117" t="str">
        <f>C62 &amp; D62 &amp; G62</f>
        <v>00020230024000000150</v>
      </c>
      <c r="L62" s="105" t="s">
        <v>533</v>
      </c>
    </row>
    <row r="63" spans="1:12" s="84" customFormat="1" ht="33.75">
      <c r="A63" s="79" t="s">
        <v>534</v>
      </c>
      <c r="B63" s="78" t="s">
        <v>6</v>
      </c>
      <c r="C63" s="120" t="s">
        <v>72</v>
      </c>
      <c r="D63" s="185" t="s">
        <v>535</v>
      </c>
      <c r="E63" s="133"/>
      <c r="F63" s="133"/>
      <c r="G63" s="134"/>
      <c r="H63" s="80">
        <v>228900</v>
      </c>
      <c r="I63" s="81">
        <v>123600</v>
      </c>
      <c r="J63" s="82">
        <f>IF(IF(H63="",0,H63)=0,0,(IF(H63&gt;0,IF(I63&gt;H63,0,H63-I63),IF(I63&gt;H63,H63-I63,0))))</f>
        <v>105300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ht="33.75">
      <c r="A64" s="99" t="s">
        <v>536</v>
      </c>
      <c r="B64" s="100" t="s">
        <v>6</v>
      </c>
      <c r="C64" s="101" t="s">
        <v>72</v>
      </c>
      <c r="D64" s="176" t="s">
        <v>537</v>
      </c>
      <c r="E64" s="177"/>
      <c r="F64" s="177"/>
      <c r="G64" s="178"/>
      <c r="H64" s="96">
        <v>98600</v>
      </c>
      <c r="I64" s="102">
        <v>49600</v>
      </c>
      <c r="J64" s="103">
        <v>49000</v>
      </c>
      <c r="K64" s="117" t="str">
        <f>C64 &amp; D64 &amp; G64</f>
        <v>00020235118000000150</v>
      </c>
      <c r="L64" s="105" t="s">
        <v>538</v>
      </c>
    </row>
    <row r="65" spans="1:12" s="84" customFormat="1" ht="33.75">
      <c r="A65" s="79" t="s">
        <v>539</v>
      </c>
      <c r="B65" s="78" t="s">
        <v>6</v>
      </c>
      <c r="C65" s="120" t="s">
        <v>72</v>
      </c>
      <c r="D65" s="185" t="s">
        <v>540</v>
      </c>
      <c r="E65" s="133"/>
      <c r="F65" s="133"/>
      <c r="G65" s="134"/>
      <c r="H65" s="80">
        <v>98600</v>
      </c>
      <c r="I65" s="81">
        <v>49600</v>
      </c>
      <c r="J65" s="82">
        <f>IF(IF(H65="",0,H65)=0,0,(IF(H65&gt;0,IF(I65&gt;H65,0,H65-I65),IF(I65&gt;H65,H65-I65,0))))</f>
        <v>49000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9442441.9299999997</v>
      </c>
      <c r="I74" s="52">
        <v>4496110.6399999997</v>
      </c>
      <c r="J74" s="104">
        <v>4946331.29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4808600</v>
      </c>
      <c r="I76" s="102">
        <v>1770538.93</v>
      </c>
      <c r="J76" s="103">
        <v>3038061.07</v>
      </c>
      <c r="K76" s="117" t="str">
        <f>C76 &amp; D76 &amp;E76 &amp; F76 &amp; G76</f>
        <v>00001000000000000000</v>
      </c>
      <c r="L76" s="106" t="s">
        <v>95</v>
      </c>
    </row>
    <row r="77" spans="1:12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663400</v>
      </c>
      <c r="I77" s="102">
        <v>352300.68</v>
      </c>
      <c r="J77" s="103">
        <v>311099.32</v>
      </c>
      <c r="K77" s="117" t="str">
        <f>C77 &amp; D77 &amp;E77 &amp; F77 &amp; G77</f>
        <v>00001020000000000000</v>
      </c>
      <c r="L77" s="106" t="s">
        <v>99</v>
      </c>
    </row>
    <row r="78" spans="1:12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663400</v>
      </c>
      <c r="I78" s="102">
        <v>352300.68</v>
      </c>
      <c r="J78" s="103">
        <v>311099.32</v>
      </c>
      <c r="K78" s="117" t="str">
        <f>C78 &amp; D78 &amp;E78 &amp; F78 &amp; G78</f>
        <v>00001022510001000000</v>
      </c>
      <c r="L78" s="106" t="s">
        <v>102</v>
      </c>
    </row>
    <row r="79" spans="1:12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663400</v>
      </c>
      <c r="I79" s="102">
        <v>352300.68</v>
      </c>
      <c r="J79" s="103">
        <v>311099.32</v>
      </c>
      <c r="K79" s="117" t="str">
        <f>C79 &amp; D79 &amp;E79 &amp; F79 &amp; G79</f>
        <v>00001022510001000100</v>
      </c>
      <c r="L79" s="106" t="s">
        <v>105</v>
      </c>
    </row>
    <row r="80" spans="1:12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663400</v>
      </c>
      <c r="I80" s="102">
        <v>352300.68</v>
      </c>
      <c r="J80" s="103">
        <v>311099.32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266103.40000000002</v>
      </c>
      <c r="J81" s="82">
        <f>IF(IF(H81="",0,H81)=0,0,(IF(H81&gt;0,IF(I81&gt;H81,0,H81-I81),IF(I81&gt;H81,H81-I81,0))))</f>
        <v>212896.6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>
        <v>40100</v>
      </c>
      <c r="J82" s="82">
        <f>IF(IF(H82="",0,H82)=0,0,(IF(H82&gt;0,IF(I82&gt;H82,0,H82-I82),IF(I82&gt;H82,H82-I82,0))))</f>
        <v>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144300</v>
      </c>
      <c r="I83" s="81">
        <v>46097.279999999999</v>
      </c>
      <c r="J83" s="82">
        <f>IF(IF(H83="",0,H83)=0,0,(IF(H83&gt;0,IF(I83&gt;H83,0,H83-I83),IF(I83&gt;H83,H83-I83,0))))</f>
        <v>98202.72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3695540</v>
      </c>
      <c r="I84" s="102">
        <v>1413990.64</v>
      </c>
      <c r="J84" s="103">
        <v>2281549.36</v>
      </c>
      <c r="K84" s="117" t="str">
        <f>C84 &amp; D84 &amp;E84 &amp; F84 &amp; G84</f>
        <v>00001040000000000000</v>
      </c>
      <c r="L84" s="106" t="s">
        <v>117</v>
      </c>
    </row>
    <row r="85" spans="1:12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3361100</v>
      </c>
      <c r="I85" s="102">
        <v>1270203.05</v>
      </c>
      <c r="J85" s="103">
        <v>2090896.95</v>
      </c>
      <c r="K85" s="117" t="str">
        <f>C85 &amp; D85 &amp;E85 &amp; F85 &amp; G85</f>
        <v>00001040100000000000</v>
      </c>
      <c r="L85" s="106" t="s">
        <v>120</v>
      </c>
    </row>
    <row r="86" spans="1:12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3319870</v>
      </c>
      <c r="I86" s="102">
        <v>1229973.05</v>
      </c>
      <c r="J86" s="103">
        <v>2089896.95</v>
      </c>
      <c r="K86" s="117" t="str">
        <f>C86 &amp; D86 &amp;E86 &amp; F86 &amp; G86</f>
        <v>00001040110000000000</v>
      </c>
      <c r="L86" s="106" t="s">
        <v>123</v>
      </c>
    </row>
    <row r="87" spans="1:12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3319870</v>
      </c>
      <c r="I87" s="102">
        <v>1229973.05</v>
      </c>
      <c r="J87" s="103">
        <v>2089896.95</v>
      </c>
      <c r="K87" s="117" t="str">
        <f>C87 &amp; D87 &amp;E87 &amp; F87 &amp; G87</f>
        <v>00001040110001001000</v>
      </c>
      <c r="L87" s="106" t="s">
        <v>126</v>
      </c>
    </row>
    <row r="88" spans="1:12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2791500</v>
      </c>
      <c r="I88" s="102">
        <v>1072234.46</v>
      </c>
      <c r="J88" s="103">
        <v>1719265.54</v>
      </c>
      <c r="K88" s="117" t="str">
        <f>C88 &amp; D88 &amp;E88 &amp; F88 &amp; G88</f>
        <v>00001040110001001100</v>
      </c>
      <c r="L88" s="106" t="s">
        <v>128</v>
      </c>
    </row>
    <row r="89" spans="1:12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2791500</v>
      </c>
      <c r="I89" s="102">
        <v>1072234.46</v>
      </c>
      <c r="J89" s="103">
        <v>1719265.54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2051600</v>
      </c>
      <c r="I90" s="81">
        <v>839970.36</v>
      </c>
      <c r="J90" s="82">
        <f>IF(IF(H90="",0,H90)=0,0,(IF(H90&gt;0,IF(I90&gt;H90,0,H90-I90),IF(I90&gt;H90,H90-I90,0))))</f>
        <v>1211629.6399999999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>
        <v>40100</v>
      </c>
      <c r="J91" s="82">
        <f>IF(IF(H91="",0,H91)=0,0,(IF(H91&gt;0,IF(I91&gt;H91,0,H91-I91),IF(I91&gt;H91,H91-I91,0))))</f>
        <v>80200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619600</v>
      </c>
      <c r="I92" s="81">
        <v>192164.1</v>
      </c>
      <c r="J92" s="82">
        <f>IF(IF(H92="",0,H92)=0,0,(IF(H92&gt;0,IF(I92&gt;H92,0,H92-I92),IF(I92&gt;H92,H92-I92,0))))</f>
        <v>427435.9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498370</v>
      </c>
      <c r="I93" s="102">
        <v>149683.71</v>
      </c>
      <c r="J93" s="103">
        <v>348686.29</v>
      </c>
      <c r="K93" s="117" t="str">
        <f>C93 &amp; D93 &amp;E93 &amp; F93 &amp; G93</f>
        <v>00001040110001001200</v>
      </c>
      <c r="L93" s="106" t="s">
        <v>131</v>
      </c>
    </row>
    <row r="94" spans="1:12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498370</v>
      </c>
      <c r="I94" s="102">
        <v>149683.71</v>
      </c>
      <c r="J94" s="103">
        <v>348686.29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498370</v>
      </c>
      <c r="I95" s="81">
        <v>149683.71</v>
      </c>
      <c r="J95" s="82">
        <f>IF(IF(H95="",0,H95)=0,0,(IF(H95&gt;0,IF(I95&gt;H95,0,H95-I95),IF(I95&gt;H95,H95-I95,0))))</f>
        <v>348686.29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>
      <c r="A96" s="99" t="s">
        <v>137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139</v>
      </c>
      <c r="H96" s="96">
        <v>30000</v>
      </c>
      <c r="I96" s="102">
        <v>8054.88</v>
      </c>
      <c r="J96" s="103">
        <v>21945.119999999999</v>
      </c>
      <c r="K96" s="117" t="str">
        <f>C96 &amp; D96 &amp;E96 &amp; F96 &amp; G96</f>
        <v>00001040110001001800</v>
      </c>
      <c r="L96" s="106" t="s">
        <v>138</v>
      </c>
    </row>
    <row r="97" spans="1:12">
      <c r="A97" s="99" t="s">
        <v>140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142</v>
      </c>
      <c r="H97" s="96">
        <v>30000</v>
      </c>
      <c r="I97" s="102">
        <v>8054.88</v>
      </c>
      <c r="J97" s="103">
        <v>21945.119999999999</v>
      </c>
      <c r="K97" s="117" t="str">
        <f>C97 &amp; D97 &amp;E97 &amp; F97 &amp; G97</f>
        <v>00001040110001001850</v>
      </c>
      <c r="L97" s="106" t="s">
        <v>141</v>
      </c>
    </row>
    <row r="98" spans="1:12" s="84" customFormat="1">
      <c r="A98" s="79" t="s">
        <v>143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144</v>
      </c>
      <c r="H98" s="80">
        <v>10000</v>
      </c>
      <c r="I98" s="81">
        <v>1947</v>
      </c>
      <c r="J98" s="82">
        <f>IF(IF(H98="",0,H98)=0,0,(IF(H98&gt;0,IF(I98&gt;H98,0,H98-I98),IF(I98&gt;H98,H98-I98,0))))</f>
        <v>8053</v>
      </c>
      <c r="K98" s="117" t="str">
        <f>C98 &amp; D98 &amp;E98 &amp; F98 &amp; G98</f>
        <v>00001040110001001852</v>
      </c>
      <c r="L98" s="83" t="str">
        <f>C98 &amp; D98 &amp;E98 &amp; F98 &amp; G98</f>
        <v>00001040110001001852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20000</v>
      </c>
      <c r="I99" s="81">
        <v>6107.88</v>
      </c>
      <c r="J99" s="82">
        <f>IF(IF(H99="",0,H99)=0,0,(IF(H99&gt;0,IF(I99&gt;H99,0,H99-I99),IF(I99&gt;H99,H99-I99,0))))</f>
        <v>13892.12</v>
      </c>
      <c r="K99" s="117" t="str">
        <f>C99 &amp; D99 &amp;E99 &amp; F99 &amp; G99</f>
        <v>00001040110001001853</v>
      </c>
      <c r="L99" s="83" t="str">
        <f>C99 &amp; D99 &amp;E99 &amp; F99 &amp; G99</f>
        <v>00001040110001001853</v>
      </c>
    </row>
    <row r="100" spans="1:12" ht="22.5">
      <c r="A100" s="99" t="s">
        <v>147</v>
      </c>
      <c r="B100" s="100" t="s">
        <v>7</v>
      </c>
      <c r="C100" s="101" t="s">
        <v>72</v>
      </c>
      <c r="D100" s="123" t="s">
        <v>118</v>
      </c>
      <c r="E100" s="176" t="s">
        <v>149</v>
      </c>
      <c r="F100" s="187"/>
      <c r="G100" s="128" t="s">
        <v>72</v>
      </c>
      <c r="H100" s="96">
        <v>40230</v>
      </c>
      <c r="I100" s="102">
        <v>40230</v>
      </c>
      <c r="J100" s="103">
        <v>0</v>
      </c>
      <c r="K100" s="117" t="str">
        <f>C100 &amp; D100 &amp;E100 &amp; F100 &amp; G100</f>
        <v>00001040120000000000</v>
      </c>
      <c r="L100" s="106" t="s">
        <v>148</v>
      </c>
    </row>
    <row r="101" spans="1:12" ht="45">
      <c r="A101" s="99" t="s">
        <v>150</v>
      </c>
      <c r="B101" s="100" t="s">
        <v>7</v>
      </c>
      <c r="C101" s="101" t="s">
        <v>72</v>
      </c>
      <c r="D101" s="123" t="s">
        <v>118</v>
      </c>
      <c r="E101" s="176" t="s">
        <v>152</v>
      </c>
      <c r="F101" s="187"/>
      <c r="G101" s="128" t="s">
        <v>72</v>
      </c>
      <c r="H101" s="96">
        <v>40230</v>
      </c>
      <c r="I101" s="102">
        <v>40230</v>
      </c>
      <c r="J101" s="103">
        <v>0</v>
      </c>
      <c r="K101" s="117" t="str">
        <f>C101 &amp; D101 &amp;E101 &amp; F101 &amp; G101</f>
        <v>00001040120000012000</v>
      </c>
      <c r="L101" s="106" t="s">
        <v>151</v>
      </c>
    </row>
    <row r="102" spans="1:12" ht="22.5">
      <c r="A102" s="99" t="s">
        <v>130</v>
      </c>
      <c r="B102" s="100" t="s">
        <v>7</v>
      </c>
      <c r="C102" s="101" t="s">
        <v>72</v>
      </c>
      <c r="D102" s="123" t="s">
        <v>118</v>
      </c>
      <c r="E102" s="176" t="s">
        <v>152</v>
      </c>
      <c r="F102" s="187"/>
      <c r="G102" s="128" t="s">
        <v>7</v>
      </c>
      <c r="H102" s="96">
        <v>40230</v>
      </c>
      <c r="I102" s="102">
        <v>40230</v>
      </c>
      <c r="J102" s="103">
        <v>0</v>
      </c>
      <c r="K102" s="117" t="str">
        <f>C102 &amp; D102 &amp;E102 &amp; F102 &amp; G102</f>
        <v>00001040120000012200</v>
      </c>
      <c r="L102" s="106" t="s">
        <v>153</v>
      </c>
    </row>
    <row r="103" spans="1:12" ht="22.5">
      <c r="A103" s="99" t="s">
        <v>132</v>
      </c>
      <c r="B103" s="100" t="s">
        <v>7</v>
      </c>
      <c r="C103" s="101" t="s">
        <v>72</v>
      </c>
      <c r="D103" s="123" t="s">
        <v>118</v>
      </c>
      <c r="E103" s="176" t="s">
        <v>152</v>
      </c>
      <c r="F103" s="187"/>
      <c r="G103" s="128" t="s">
        <v>134</v>
      </c>
      <c r="H103" s="96">
        <v>40230</v>
      </c>
      <c r="I103" s="102">
        <v>40230</v>
      </c>
      <c r="J103" s="103">
        <v>0</v>
      </c>
      <c r="K103" s="117" t="str">
        <f>C103 &amp; D103 &amp;E103 &amp; F103 &amp; G103</f>
        <v>00001040120000012240</v>
      </c>
      <c r="L103" s="106" t="s">
        <v>154</v>
      </c>
    </row>
    <row r="104" spans="1:12" s="84" customFormat="1">
      <c r="A104" s="79" t="s">
        <v>135</v>
      </c>
      <c r="B104" s="78" t="s">
        <v>7</v>
      </c>
      <c r="C104" s="120" t="s">
        <v>72</v>
      </c>
      <c r="D104" s="124" t="s">
        <v>118</v>
      </c>
      <c r="E104" s="185" t="s">
        <v>152</v>
      </c>
      <c r="F104" s="186"/>
      <c r="G104" s="121" t="s">
        <v>136</v>
      </c>
      <c r="H104" s="80">
        <v>40230</v>
      </c>
      <c r="I104" s="81">
        <v>40230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00001040120000012244</v>
      </c>
      <c r="L104" s="83" t="str">
        <f>C104 &amp; D104 &amp;E104 &amp; F104 &amp; G104</f>
        <v>00001040120000012244</v>
      </c>
    </row>
    <row r="105" spans="1:12" ht="22.5">
      <c r="A105" s="99" t="s">
        <v>155</v>
      </c>
      <c r="B105" s="100" t="s">
        <v>7</v>
      </c>
      <c r="C105" s="101" t="s">
        <v>72</v>
      </c>
      <c r="D105" s="123" t="s">
        <v>118</v>
      </c>
      <c r="E105" s="176" t="s">
        <v>157</v>
      </c>
      <c r="F105" s="187"/>
      <c r="G105" s="128" t="s">
        <v>72</v>
      </c>
      <c r="H105" s="96">
        <v>1000</v>
      </c>
      <c r="I105" s="102"/>
      <c r="J105" s="103">
        <v>1000</v>
      </c>
      <c r="K105" s="117" t="str">
        <f>C105 &amp; D105 &amp;E105 &amp; F105 &amp; G105</f>
        <v>00001040140000000000</v>
      </c>
      <c r="L105" s="106" t="s">
        <v>156</v>
      </c>
    </row>
    <row r="106" spans="1:12" ht="45">
      <c r="A106" s="99" t="s">
        <v>158</v>
      </c>
      <c r="B106" s="100" t="s">
        <v>7</v>
      </c>
      <c r="C106" s="101" t="s">
        <v>72</v>
      </c>
      <c r="D106" s="123" t="s">
        <v>118</v>
      </c>
      <c r="E106" s="176" t="s">
        <v>160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00001040140001008000</v>
      </c>
      <c r="L106" s="106" t="s">
        <v>159</v>
      </c>
    </row>
    <row r="107" spans="1:12" ht="22.5">
      <c r="A107" s="99" t="s">
        <v>130</v>
      </c>
      <c r="B107" s="100" t="s">
        <v>7</v>
      </c>
      <c r="C107" s="101" t="s">
        <v>72</v>
      </c>
      <c r="D107" s="123" t="s">
        <v>118</v>
      </c>
      <c r="E107" s="176" t="s">
        <v>160</v>
      </c>
      <c r="F107" s="187"/>
      <c r="G107" s="128" t="s">
        <v>7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00001040140001008200</v>
      </c>
      <c r="L107" s="106" t="s">
        <v>161</v>
      </c>
    </row>
    <row r="108" spans="1:12" ht="22.5">
      <c r="A108" s="99" t="s">
        <v>132</v>
      </c>
      <c r="B108" s="100" t="s">
        <v>7</v>
      </c>
      <c r="C108" s="101" t="s">
        <v>72</v>
      </c>
      <c r="D108" s="123" t="s">
        <v>118</v>
      </c>
      <c r="E108" s="176" t="s">
        <v>160</v>
      </c>
      <c r="F108" s="187"/>
      <c r="G108" s="128" t="s">
        <v>134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00001040140001008240</v>
      </c>
      <c r="L108" s="106" t="s">
        <v>162</v>
      </c>
    </row>
    <row r="109" spans="1:12" s="84" customFormat="1">
      <c r="A109" s="79" t="s">
        <v>135</v>
      </c>
      <c r="B109" s="78" t="s">
        <v>7</v>
      </c>
      <c r="C109" s="120" t="s">
        <v>72</v>
      </c>
      <c r="D109" s="124" t="s">
        <v>118</v>
      </c>
      <c r="E109" s="185" t="s">
        <v>160</v>
      </c>
      <c r="F109" s="186"/>
      <c r="G109" s="121" t="s">
        <v>136</v>
      </c>
      <c r="H109" s="80">
        <v>1000</v>
      </c>
      <c r="I109" s="81"/>
      <c r="J109" s="82">
        <f>IF(IF(H109="",0,H109)=0,0,(IF(H109&gt;0,IF(I109&gt;H109,0,H109-I109),IF(I109&gt;H109,H109-I109,0))))</f>
        <v>1000</v>
      </c>
      <c r="K109" s="117" t="str">
        <f>C109 &amp; D109 &amp;E109 &amp; F109 &amp; G109</f>
        <v>00001040140001008244</v>
      </c>
      <c r="L109" s="83" t="str">
        <f>C109 &amp; D109 &amp;E109 &amp; F109 &amp; G109</f>
        <v>00001040140001008244</v>
      </c>
    </row>
    <row r="110" spans="1:12" ht="45">
      <c r="A110" s="99" t="s">
        <v>163</v>
      </c>
      <c r="B110" s="100" t="s">
        <v>7</v>
      </c>
      <c r="C110" s="101" t="s">
        <v>72</v>
      </c>
      <c r="D110" s="123" t="s">
        <v>118</v>
      </c>
      <c r="E110" s="176" t="s">
        <v>165</v>
      </c>
      <c r="F110" s="187"/>
      <c r="G110" s="128" t="s">
        <v>72</v>
      </c>
      <c r="H110" s="96">
        <v>105540</v>
      </c>
      <c r="I110" s="102">
        <v>52750</v>
      </c>
      <c r="J110" s="103">
        <v>52790</v>
      </c>
      <c r="K110" s="117" t="str">
        <f>C110 &amp; D110 &amp;E110 &amp; F110 &amp; G110</f>
        <v>00001045210002000000</v>
      </c>
      <c r="L110" s="106" t="s">
        <v>164</v>
      </c>
    </row>
    <row r="111" spans="1:12">
      <c r="A111" s="99" t="s">
        <v>166</v>
      </c>
      <c r="B111" s="100" t="s">
        <v>7</v>
      </c>
      <c r="C111" s="101" t="s">
        <v>72</v>
      </c>
      <c r="D111" s="123" t="s">
        <v>118</v>
      </c>
      <c r="E111" s="176" t="s">
        <v>165</v>
      </c>
      <c r="F111" s="187"/>
      <c r="G111" s="128" t="s">
        <v>8</v>
      </c>
      <c r="H111" s="96">
        <v>105540</v>
      </c>
      <c r="I111" s="102">
        <v>52750</v>
      </c>
      <c r="J111" s="103">
        <v>52790</v>
      </c>
      <c r="K111" s="117" t="str">
        <f>C111 &amp; D111 &amp;E111 &amp; F111 &amp; G111</f>
        <v>00001045210002000500</v>
      </c>
      <c r="L111" s="106" t="s">
        <v>167</v>
      </c>
    </row>
    <row r="112" spans="1:12" s="84" customFormat="1">
      <c r="A112" s="79" t="s">
        <v>168</v>
      </c>
      <c r="B112" s="78" t="s">
        <v>7</v>
      </c>
      <c r="C112" s="120" t="s">
        <v>72</v>
      </c>
      <c r="D112" s="124" t="s">
        <v>118</v>
      </c>
      <c r="E112" s="185" t="s">
        <v>165</v>
      </c>
      <c r="F112" s="186"/>
      <c r="G112" s="121" t="s">
        <v>169</v>
      </c>
      <c r="H112" s="80">
        <v>105540</v>
      </c>
      <c r="I112" s="81">
        <v>52750</v>
      </c>
      <c r="J112" s="82">
        <f>IF(IF(H112="",0,H112)=0,0,(IF(H112&gt;0,IF(I112&gt;H112,0,H112-I112),IF(I112&gt;H112,H112-I112,0))))</f>
        <v>52790</v>
      </c>
      <c r="K112" s="117" t="str">
        <f>C112 &amp; D112 &amp;E112 &amp; F112 &amp; G112</f>
        <v>00001045210002000540</v>
      </c>
      <c r="L112" s="83" t="str">
        <f>C112 &amp; D112 &amp;E112 &amp; F112 &amp; G112</f>
        <v>00001045210002000540</v>
      </c>
    </row>
    <row r="113" spans="1:12" ht="33.75">
      <c r="A113" s="99" t="s">
        <v>170</v>
      </c>
      <c r="B113" s="100" t="s">
        <v>7</v>
      </c>
      <c r="C113" s="101" t="s">
        <v>72</v>
      </c>
      <c r="D113" s="123" t="s">
        <v>118</v>
      </c>
      <c r="E113" s="176" t="s">
        <v>172</v>
      </c>
      <c r="F113" s="187"/>
      <c r="G113" s="128" t="s">
        <v>72</v>
      </c>
      <c r="H113" s="96">
        <v>228900</v>
      </c>
      <c r="I113" s="102">
        <v>91037.59</v>
      </c>
      <c r="J113" s="103">
        <v>137862.41</v>
      </c>
      <c r="K113" s="117" t="str">
        <f>C113 &amp; D113 &amp;E113 &amp; F113 &amp; G113</f>
        <v>00001049990070280000</v>
      </c>
      <c r="L113" s="106" t="s">
        <v>171</v>
      </c>
    </row>
    <row r="114" spans="1:12" ht="56.25">
      <c r="A114" s="99" t="s">
        <v>104</v>
      </c>
      <c r="B114" s="100" t="s">
        <v>7</v>
      </c>
      <c r="C114" s="101" t="s">
        <v>72</v>
      </c>
      <c r="D114" s="123" t="s">
        <v>118</v>
      </c>
      <c r="E114" s="176" t="s">
        <v>172</v>
      </c>
      <c r="F114" s="187"/>
      <c r="G114" s="128" t="s">
        <v>106</v>
      </c>
      <c r="H114" s="96">
        <v>219900</v>
      </c>
      <c r="I114" s="102">
        <v>91037.59</v>
      </c>
      <c r="J114" s="103">
        <v>128862.41</v>
      </c>
      <c r="K114" s="117" t="str">
        <f>C114 &amp; D114 &amp;E114 &amp; F114 &amp; G114</f>
        <v>00001049990070280100</v>
      </c>
      <c r="L114" s="106" t="s">
        <v>173</v>
      </c>
    </row>
    <row r="115" spans="1:12" ht="22.5">
      <c r="A115" s="99" t="s">
        <v>107</v>
      </c>
      <c r="B115" s="100" t="s">
        <v>7</v>
      </c>
      <c r="C115" s="101" t="s">
        <v>72</v>
      </c>
      <c r="D115" s="123" t="s">
        <v>118</v>
      </c>
      <c r="E115" s="176" t="s">
        <v>172</v>
      </c>
      <c r="F115" s="187"/>
      <c r="G115" s="128" t="s">
        <v>109</v>
      </c>
      <c r="H115" s="96">
        <v>219900</v>
      </c>
      <c r="I115" s="102">
        <v>91037.59</v>
      </c>
      <c r="J115" s="103">
        <v>128862.41</v>
      </c>
      <c r="K115" s="117" t="str">
        <f>C115 &amp; D115 &amp;E115 &amp; F115 &amp; G115</f>
        <v>00001049990070280120</v>
      </c>
      <c r="L115" s="106" t="s">
        <v>174</v>
      </c>
    </row>
    <row r="116" spans="1:12" s="84" customFormat="1" ht="22.5">
      <c r="A116" s="79" t="s">
        <v>110</v>
      </c>
      <c r="B116" s="78" t="s">
        <v>7</v>
      </c>
      <c r="C116" s="120" t="s">
        <v>72</v>
      </c>
      <c r="D116" s="124" t="s">
        <v>118</v>
      </c>
      <c r="E116" s="185" t="s">
        <v>172</v>
      </c>
      <c r="F116" s="186"/>
      <c r="G116" s="121" t="s">
        <v>111</v>
      </c>
      <c r="H116" s="80">
        <v>168900</v>
      </c>
      <c r="I116" s="81">
        <v>72240.86</v>
      </c>
      <c r="J116" s="82">
        <f>IF(IF(H116="",0,H116)=0,0,(IF(H116&gt;0,IF(I116&gt;H116,0,H116-I116),IF(I116&gt;H116,H116-I116,0))))</f>
        <v>96659.14</v>
      </c>
      <c r="K116" s="117" t="str">
        <f>C116 &amp; D116 &amp;E116 &amp; F116 &amp; G116</f>
        <v>00001049990070280121</v>
      </c>
      <c r="L116" s="83" t="str">
        <f>C116 &amp; D116 &amp;E116 &amp; F116 &amp; G116</f>
        <v>00001049990070280121</v>
      </c>
    </row>
    <row r="117" spans="1:12" s="84" customFormat="1" ht="33.75">
      <c r="A117" s="79" t="s">
        <v>114</v>
      </c>
      <c r="B117" s="78" t="s">
        <v>7</v>
      </c>
      <c r="C117" s="120" t="s">
        <v>72</v>
      </c>
      <c r="D117" s="124" t="s">
        <v>118</v>
      </c>
      <c r="E117" s="185" t="s">
        <v>172</v>
      </c>
      <c r="F117" s="186"/>
      <c r="G117" s="121" t="s">
        <v>115</v>
      </c>
      <c r="H117" s="80">
        <v>51000</v>
      </c>
      <c r="I117" s="81">
        <v>18796.73</v>
      </c>
      <c r="J117" s="82">
        <f>IF(IF(H117="",0,H117)=0,0,(IF(H117&gt;0,IF(I117&gt;H117,0,H117-I117),IF(I117&gt;H117,H117-I117,0))))</f>
        <v>32203.27</v>
      </c>
      <c r="K117" s="117" t="str">
        <f>C117 &amp; D117 &amp;E117 &amp; F117 &amp; G117</f>
        <v>00001049990070280129</v>
      </c>
      <c r="L117" s="83" t="str">
        <f>C117 &amp; D117 &amp;E117 &amp; F117 &amp; G117</f>
        <v>00001049990070280129</v>
      </c>
    </row>
    <row r="118" spans="1:12" ht="22.5">
      <c r="A118" s="99" t="s">
        <v>130</v>
      </c>
      <c r="B118" s="100" t="s">
        <v>7</v>
      </c>
      <c r="C118" s="101" t="s">
        <v>72</v>
      </c>
      <c r="D118" s="123" t="s">
        <v>118</v>
      </c>
      <c r="E118" s="176" t="s">
        <v>172</v>
      </c>
      <c r="F118" s="187"/>
      <c r="G118" s="128" t="s">
        <v>7</v>
      </c>
      <c r="H118" s="96">
        <v>9000</v>
      </c>
      <c r="I118" s="102"/>
      <c r="J118" s="103">
        <v>9000</v>
      </c>
      <c r="K118" s="117" t="str">
        <f>C118 &amp; D118 &amp;E118 &amp; F118 &amp; G118</f>
        <v>00001049990070280200</v>
      </c>
      <c r="L118" s="106" t="s">
        <v>175</v>
      </c>
    </row>
    <row r="119" spans="1:12" ht="22.5">
      <c r="A119" s="99" t="s">
        <v>132</v>
      </c>
      <c r="B119" s="100" t="s">
        <v>7</v>
      </c>
      <c r="C119" s="101" t="s">
        <v>72</v>
      </c>
      <c r="D119" s="123" t="s">
        <v>118</v>
      </c>
      <c r="E119" s="176" t="s">
        <v>172</v>
      </c>
      <c r="F119" s="187"/>
      <c r="G119" s="128" t="s">
        <v>134</v>
      </c>
      <c r="H119" s="96">
        <v>9000</v>
      </c>
      <c r="I119" s="102"/>
      <c r="J119" s="103">
        <v>9000</v>
      </c>
      <c r="K119" s="117" t="str">
        <f>C119 &amp; D119 &amp;E119 &amp; F119 &amp; G119</f>
        <v>00001049990070280240</v>
      </c>
      <c r="L119" s="106" t="s">
        <v>176</v>
      </c>
    </row>
    <row r="120" spans="1:12" s="84" customFormat="1">
      <c r="A120" s="79" t="s">
        <v>135</v>
      </c>
      <c r="B120" s="78" t="s">
        <v>7</v>
      </c>
      <c r="C120" s="120" t="s">
        <v>72</v>
      </c>
      <c r="D120" s="124" t="s">
        <v>118</v>
      </c>
      <c r="E120" s="185" t="s">
        <v>172</v>
      </c>
      <c r="F120" s="186"/>
      <c r="G120" s="121" t="s">
        <v>136</v>
      </c>
      <c r="H120" s="80">
        <v>9000</v>
      </c>
      <c r="I120" s="81"/>
      <c r="J120" s="82">
        <f>IF(IF(H120="",0,H120)=0,0,(IF(H120&gt;0,IF(I120&gt;H120,0,H120-I120),IF(I120&gt;H120,H120-I120,0))))</f>
        <v>9000</v>
      </c>
      <c r="K120" s="117" t="str">
        <f>C120 &amp; D120 &amp;E120 &amp; F120 &amp; G120</f>
        <v>00001049990070280244</v>
      </c>
      <c r="L120" s="83" t="str">
        <f>C120 &amp; D120 &amp;E120 &amp; F120 &amp; G120</f>
        <v>00001049990070280244</v>
      </c>
    </row>
    <row r="121" spans="1:12">
      <c r="A121" s="99" t="s">
        <v>177</v>
      </c>
      <c r="B121" s="100" t="s">
        <v>7</v>
      </c>
      <c r="C121" s="101" t="s">
        <v>72</v>
      </c>
      <c r="D121" s="123" t="s">
        <v>179</v>
      </c>
      <c r="E121" s="176" t="s">
        <v>96</v>
      </c>
      <c r="F121" s="187"/>
      <c r="G121" s="128" t="s">
        <v>72</v>
      </c>
      <c r="H121" s="96">
        <v>223712</v>
      </c>
      <c r="I121" s="102"/>
      <c r="J121" s="103">
        <v>223712</v>
      </c>
      <c r="K121" s="117" t="str">
        <f>C121 &amp; D121 &amp;E121 &amp; F121 &amp; G121</f>
        <v>00001070000000000000</v>
      </c>
      <c r="L121" s="106" t="s">
        <v>178</v>
      </c>
    </row>
    <row r="122" spans="1:12" ht="22.5">
      <c r="A122" s="99" t="s">
        <v>180</v>
      </c>
      <c r="B122" s="100" t="s">
        <v>7</v>
      </c>
      <c r="C122" s="101" t="s">
        <v>72</v>
      </c>
      <c r="D122" s="123" t="s">
        <v>179</v>
      </c>
      <c r="E122" s="176" t="s">
        <v>182</v>
      </c>
      <c r="F122" s="187"/>
      <c r="G122" s="128" t="s">
        <v>72</v>
      </c>
      <c r="H122" s="96">
        <v>223712</v>
      </c>
      <c r="I122" s="102"/>
      <c r="J122" s="103">
        <v>223712</v>
      </c>
      <c r="K122" s="117" t="str">
        <f>C122 &amp; D122 &amp;E122 &amp; F122 &amp; G122</f>
        <v>00001079990010300000</v>
      </c>
      <c r="L122" s="106" t="s">
        <v>181</v>
      </c>
    </row>
    <row r="123" spans="1:12">
      <c r="A123" s="99" t="s">
        <v>137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139</v>
      </c>
      <c r="H123" s="96">
        <v>223712</v>
      </c>
      <c r="I123" s="102"/>
      <c r="J123" s="103">
        <v>223712</v>
      </c>
      <c r="K123" s="117" t="str">
        <f>C123 &amp; D123 &amp;E123 &amp; F123 &amp; G123</f>
        <v>00001079990010300800</v>
      </c>
      <c r="L123" s="106" t="s">
        <v>183</v>
      </c>
    </row>
    <row r="124" spans="1:12" s="84" customFormat="1">
      <c r="A124" s="79" t="s">
        <v>184</v>
      </c>
      <c r="B124" s="78" t="s">
        <v>7</v>
      </c>
      <c r="C124" s="120" t="s">
        <v>72</v>
      </c>
      <c r="D124" s="124" t="s">
        <v>179</v>
      </c>
      <c r="E124" s="185" t="s">
        <v>182</v>
      </c>
      <c r="F124" s="186"/>
      <c r="G124" s="121" t="s">
        <v>185</v>
      </c>
      <c r="H124" s="80">
        <v>223712</v>
      </c>
      <c r="I124" s="81"/>
      <c r="J124" s="82">
        <f>IF(IF(H124="",0,H124)=0,0,(IF(H124&gt;0,IF(I124&gt;H124,0,H124-I124),IF(I124&gt;H124,H124-I124,0))))</f>
        <v>223712</v>
      </c>
      <c r="K124" s="117" t="str">
        <f>C124 &amp; D124 &amp;E124 &amp; F124 &amp; G124</f>
        <v>00001079990010300880</v>
      </c>
      <c r="L124" s="83" t="str">
        <f>C124 &amp; D124 &amp;E124 &amp; F124 &amp; G124</f>
        <v>00001079990010300880</v>
      </c>
    </row>
    <row r="125" spans="1:12">
      <c r="A125" s="99" t="s">
        <v>186</v>
      </c>
      <c r="B125" s="100" t="s">
        <v>7</v>
      </c>
      <c r="C125" s="101" t="s">
        <v>72</v>
      </c>
      <c r="D125" s="123" t="s">
        <v>188</v>
      </c>
      <c r="E125" s="176" t="s">
        <v>96</v>
      </c>
      <c r="F125" s="187"/>
      <c r="G125" s="128" t="s">
        <v>72</v>
      </c>
      <c r="H125" s="96">
        <v>50000</v>
      </c>
      <c r="I125" s="102"/>
      <c r="J125" s="103">
        <v>50000</v>
      </c>
      <c r="K125" s="117" t="str">
        <f>C125 &amp; D125 &amp;E125 &amp; F125 &amp; G125</f>
        <v>00001110000000000000</v>
      </c>
      <c r="L125" s="106" t="s">
        <v>187</v>
      </c>
    </row>
    <row r="126" spans="1:12">
      <c r="A126" s="99" t="s">
        <v>189</v>
      </c>
      <c r="B126" s="100" t="s">
        <v>7</v>
      </c>
      <c r="C126" s="101" t="s">
        <v>72</v>
      </c>
      <c r="D126" s="123" t="s">
        <v>188</v>
      </c>
      <c r="E126" s="176" t="s">
        <v>191</v>
      </c>
      <c r="F126" s="187"/>
      <c r="G126" s="128" t="s">
        <v>72</v>
      </c>
      <c r="H126" s="96">
        <v>50000</v>
      </c>
      <c r="I126" s="102"/>
      <c r="J126" s="103">
        <v>50000</v>
      </c>
      <c r="K126" s="117" t="str">
        <f>C126 &amp; D126 &amp;E126 &amp; F126 &amp; G126</f>
        <v>00001119990010120000</v>
      </c>
      <c r="L126" s="106" t="s">
        <v>190</v>
      </c>
    </row>
    <row r="127" spans="1:12">
      <c r="A127" s="99" t="s">
        <v>137</v>
      </c>
      <c r="B127" s="100" t="s">
        <v>7</v>
      </c>
      <c r="C127" s="101" t="s">
        <v>72</v>
      </c>
      <c r="D127" s="123" t="s">
        <v>188</v>
      </c>
      <c r="E127" s="176" t="s">
        <v>191</v>
      </c>
      <c r="F127" s="187"/>
      <c r="G127" s="128" t="s">
        <v>139</v>
      </c>
      <c r="H127" s="96">
        <v>50000</v>
      </c>
      <c r="I127" s="102"/>
      <c r="J127" s="103">
        <v>50000</v>
      </c>
      <c r="K127" s="117" t="str">
        <f>C127 &amp; D127 &amp;E127 &amp; F127 &amp; G127</f>
        <v>00001119990010120800</v>
      </c>
      <c r="L127" s="106" t="s">
        <v>192</v>
      </c>
    </row>
    <row r="128" spans="1:12" s="84" customFormat="1">
      <c r="A128" s="79" t="s">
        <v>193</v>
      </c>
      <c r="B128" s="78" t="s">
        <v>7</v>
      </c>
      <c r="C128" s="120" t="s">
        <v>72</v>
      </c>
      <c r="D128" s="124" t="s">
        <v>188</v>
      </c>
      <c r="E128" s="185" t="s">
        <v>191</v>
      </c>
      <c r="F128" s="186"/>
      <c r="G128" s="121" t="s">
        <v>194</v>
      </c>
      <c r="H128" s="80">
        <v>50000</v>
      </c>
      <c r="I128" s="81"/>
      <c r="J128" s="82">
        <f>IF(IF(H128="",0,H128)=0,0,(IF(H128&gt;0,IF(I128&gt;H128,0,H128-I128),IF(I128&gt;H128,H128-I128,0))))</f>
        <v>50000</v>
      </c>
      <c r="K128" s="117" t="str">
        <f>C128 &amp; D128 &amp;E128 &amp; F128 &amp; G128</f>
        <v>00001119990010120870</v>
      </c>
      <c r="L128" s="83" t="str">
        <f>C128 &amp; D128 &amp;E128 &amp; F128 &amp; G128</f>
        <v>00001119990010120870</v>
      </c>
    </row>
    <row r="129" spans="1:12">
      <c r="A129" s="99" t="s">
        <v>195</v>
      </c>
      <c r="B129" s="100" t="s">
        <v>7</v>
      </c>
      <c r="C129" s="101" t="s">
        <v>72</v>
      </c>
      <c r="D129" s="123" t="s">
        <v>197</v>
      </c>
      <c r="E129" s="176" t="s">
        <v>96</v>
      </c>
      <c r="F129" s="187"/>
      <c r="G129" s="128" t="s">
        <v>72</v>
      </c>
      <c r="H129" s="96">
        <v>175948</v>
      </c>
      <c r="I129" s="102">
        <v>4247.6099999999997</v>
      </c>
      <c r="J129" s="103">
        <v>171700.39</v>
      </c>
      <c r="K129" s="117" t="str">
        <f>C129 &amp; D129 &amp;E129 &amp; F129 &amp; G129</f>
        <v>00001130000000000000</v>
      </c>
      <c r="L129" s="106" t="s">
        <v>196</v>
      </c>
    </row>
    <row r="130" spans="1:12" ht="33.75">
      <c r="A130" s="99" t="s">
        <v>119</v>
      </c>
      <c r="B130" s="100" t="s">
        <v>7</v>
      </c>
      <c r="C130" s="101" t="s">
        <v>72</v>
      </c>
      <c r="D130" s="123" t="s">
        <v>197</v>
      </c>
      <c r="E130" s="176" t="s">
        <v>121</v>
      </c>
      <c r="F130" s="187"/>
      <c r="G130" s="128" t="s">
        <v>72</v>
      </c>
      <c r="H130" s="96">
        <v>165948</v>
      </c>
      <c r="I130" s="102">
        <v>4247.6099999999997</v>
      </c>
      <c r="J130" s="103">
        <v>161700.39000000001</v>
      </c>
      <c r="K130" s="117" t="str">
        <f>C130 &amp; D130 &amp;E130 &amp; F130 &amp; G130</f>
        <v>00001130100000000000</v>
      </c>
      <c r="L130" s="106" t="s">
        <v>198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197</v>
      </c>
      <c r="E131" s="176" t="s">
        <v>124</v>
      </c>
      <c r="F131" s="187"/>
      <c r="G131" s="128" t="s">
        <v>72</v>
      </c>
      <c r="H131" s="96">
        <v>96000</v>
      </c>
      <c r="I131" s="102"/>
      <c r="J131" s="103">
        <v>96000</v>
      </c>
      <c r="K131" s="117" t="str">
        <f>C131 &amp; D131 &amp;E131 &amp; F131 &amp; G131</f>
        <v>00001130110000000000</v>
      </c>
      <c r="L131" s="106" t="s">
        <v>199</v>
      </c>
    </row>
    <row r="132" spans="1:12" ht="22.5">
      <c r="A132" s="99" t="s">
        <v>200</v>
      </c>
      <c r="B132" s="100" t="s">
        <v>7</v>
      </c>
      <c r="C132" s="101" t="s">
        <v>72</v>
      </c>
      <c r="D132" s="123" t="s">
        <v>197</v>
      </c>
      <c r="E132" s="176" t="s">
        <v>202</v>
      </c>
      <c r="F132" s="187"/>
      <c r="G132" s="128" t="s">
        <v>72</v>
      </c>
      <c r="H132" s="96">
        <v>96000</v>
      </c>
      <c r="I132" s="102"/>
      <c r="J132" s="103">
        <v>96000</v>
      </c>
      <c r="K132" s="117" t="str">
        <f>C132 &amp; D132 &amp;E132 &amp; F132 &amp; G132</f>
        <v>00001130110003001000</v>
      </c>
      <c r="L132" s="106" t="s">
        <v>201</v>
      </c>
    </row>
    <row r="133" spans="1:12" ht="22.5">
      <c r="A133" s="99" t="s">
        <v>130</v>
      </c>
      <c r="B133" s="100" t="s">
        <v>7</v>
      </c>
      <c r="C133" s="101" t="s">
        <v>72</v>
      </c>
      <c r="D133" s="123" t="s">
        <v>197</v>
      </c>
      <c r="E133" s="176" t="s">
        <v>202</v>
      </c>
      <c r="F133" s="187"/>
      <c r="G133" s="128" t="s">
        <v>7</v>
      </c>
      <c r="H133" s="96">
        <v>96000</v>
      </c>
      <c r="I133" s="102"/>
      <c r="J133" s="103">
        <v>96000</v>
      </c>
      <c r="K133" s="117" t="str">
        <f>C133 &amp; D133 &amp;E133 &amp; F133 &amp; G133</f>
        <v>00001130110003001200</v>
      </c>
      <c r="L133" s="106" t="s">
        <v>203</v>
      </c>
    </row>
    <row r="134" spans="1:12" ht="22.5">
      <c r="A134" s="99" t="s">
        <v>132</v>
      </c>
      <c r="B134" s="100" t="s">
        <v>7</v>
      </c>
      <c r="C134" s="101" t="s">
        <v>72</v>
      </c>
      <c r="D134" s="123" t="s">
        <v>197</v>
      </c>
      <c r="E134" s="176" t="s">
        <v>202</v>
      </c>
      <c r="F134" s="187"/>
      <c r="G134" s="128" t="s">
        <v>134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00001130110003001240</v>
      </c>
      <c r="L134" s="106" t="s">
        <v>204</v>
      </c>
    </row>
    <row r="135" spans="1:12" s="84" customFormat="1">
      <c r="A135" s="79" t="s">
        <v>135</v>
      </c>
      <c r="B135" s="78" t="s">
        <v>7</v>
      </c>
      <c r="C135" s="120" t="s">
        <v>72</v>
      </c>
      <c r="D135" s="124" t="s">
        <v>197</v>
      </c>
      <c r="E135" s="185" t="s">
        <v>202</v>
      </c>
      <c r="F135" s="186"/>
      <c r="G135" s="121" t="s">
        <v>136</v>
      </c>
      <c r="H135" s="80">
        <v>96000</v>
      </c>
      <c r="I135" s="81"/>
      <c r="J135" s="82">
        <f>IF(IF(H135="",0,H135)=0,0,(IF(H135&gt;0,IF(I135&gt;H135,0,H135-I135),IF(I135&gt;H135,H135-I135,0))))</f>
        <v>96000</v>
      </c>
      <c r="K135" s="117" t="str">
        <f>C135 &amp; D135 &amp;E135 &amp; F135 &amp; G135</f>
        <v>00001130110003001244</v>
      </c>
      <c r="L135" s="83" t="str">
        <f>C135 &amp; D135 &amp;E135 &amp; F135 &amp; G135</f>
        <v>00001130110003001244</v>
      </c>
    </row>
    <row r="136" spans="1:12" ht="22.5">
      <c r="A136" s="99" t="s">
        <v>205</v>
      </c>
      <c r="B136" s="100" t="s">
        <v>7</v>
      </c>
      <c r="C136" s="101" t="s">
        <v>72</v>
      </c>
      <c r="D136" s="123" t="s">
        <v>197</v>
      </c>
      <c r="E136" s="176" t="s">
        <v>207</v>
      </c>
      <c r="F136" s="187"/>
      <c r="G136" s="128" t="s">
        <v>72</v>
      </c>
      <c r="H136" s="96">
        <v>69948</v>
      </c>
      <c r="I136" s="102">
        <v>4247.6099999999997</v>
      </c>
      <c r="J136" s="103">
        <v>65700.39</v>
      </c>
      <c r="K136" s="117" t="str">
        <f>C136 &amp; D136 &amp;E136 &amp; F136 &amp; G136</f>
        <v>00001130130000000000</v>
      </c>
      <c r="L136" s="106" t="s">
        <v>206</v>
      </c>
    </row>
    <row r="137" spans="1:12" ht="33.75">
      <c r="A137" s="99" t="s">
        <v>208</v>
      </c>
      <c r="B137" s="100" t="s">
        <v>7</v>
      </c>
      <c r="C137" s="101" t="s">
        <v>72</v>
      </c>
      <c r="D137" s="123" t="s">
        <v>197</v>
      </c>
      <c r="E137" s="176" t="s">
        <v>210</v>
      </c>
      <c r="F137" s="187"/>
      <c r="G137" s="128" t="s">
        <v>72</v>
      </c>
      <c r="H137" s="96">
        <v>69948</v>
      </c>
      <c r="I137" s="102">
        <v>4247.6099999999997</v>
      </c>
      <c r="J137" s="103">
        <v>65700.39</v>
      </c>
      <c r="K137" s="117" t="str">
        <f>C137 &amp; D137 &amp;E137 &amp; F137 &amp; G137</f>
        <v>00001130130001001000</v>
      </c>
      <c r="L137" s="106" t="s">
        <v>209</v>
      </c>
    </row>
    <row r="138" spans="1:12" ht="22.5">
      <c r="A138" s="99" t="s">
        <v>130</v>
      </c>
      <c r="B138" s="100" t="s">
        <v>7</v>
      </c>
      <c r="C138" s="101" t="s">
        <v>72</v>
      </c>
      <c r="D138" s="123" t="s">
        <v>197</v>
      </c>
      <c r="E138" s="176" t="s">
        <v>210</v>
      </c>
      <c r="F138" s="187"/>
      <c r="G138" s="128" t="s">
        <v>7</v>
      </c>
      <c r="H138" s="96">
        <v>69948</v>
      </c>
      <c r="I138" s="102">
        <v>4247.6099999999997</v>
      </c>
      <c r="J138" s="103">
        <v>65700.39</v>
      </c>
      <c r="K138" s="117" t="str">
        <f>C138 &amp; D138 &amp;E138 &amp; F138 &amp; G138</f>
        <v>00001130130001001200</v>
      </c>
      <c r="L138" s="106" t="s">
        <v>211</v>
      </c>
    </row>
    <row r="139" spans="1:12" ht="22.5">
      <c r="A139" s="99" t="s">
        <v>132</v>
      </c>
      <c r="B139" s="100" t="s">
        <v>7</v>
      </c>
      <c r="C139" s="101" t="s">
        <v>72</v>
      </c>
      <c r="D139" s="123" t="s">
        <v>197</v>
      </c>
      <c r="E139" s="176" t="s">
        <v>210</v>
      </c>
      <c r="F139" s="187"/>
      <c r="G139" s="128" t="s">
        <v>134</v>
      </c>
      <c r="H139" s="96">
        <v>69948</v>
      </c>
      <c r="I139" s="102">
        <v>4247.6099999999997</v>
      </c>
      <c r="J139" s="103">
        <v>65700.39</v>
      </c>
      <c r="K139" s="117" t="str">
        <f>C139 &amp; D139 &amp;E139 &amp; F139 &amp; G139</f>
        <v>00001130130001001240</v>
      </c>
      <c r="L139" s="106" t="s">
        <v>212</v>
      </c>
    </row>
    <row r="140" spans="1:12" s="84" customFormat="1">
      <c r="A140" s="79" t="s">
        <v>135</v>
      </c>
      <c r="B140" s="78" t="s">
        <v>7</v>
      </c>
      <c r="C140" s="120" t="s">
        <v>72</v>
      </c>
      <c r="D140" s="124" t="s">
        <v>197</v>
      </c>
      <c r="E140" s="185" t="s">
        <v>210</v>
      </c>
      <c r="F140" s="186"/>
      <c r="G140" s="121" t="s">
        <v>136</v>
      </c>
      <c r="H140" s="80">
        <v>69948</v>
      </c>
      <c r="I140" s="81">
        <v>4247.6099999999997</v>
      </c>
      <c r="J140" s="82">
        <f>IF(IF(H140="",0,H140)=0,0,(IF(H140&gt;0,IF(I140&gt;H140,0,H140-I140),IF(I140&gt;H140,H140-I140,0))))</f>
        <v>65700.39</v>
      </c>
      <c r="K140" s="117" t="str">
        <f>C140 &amp; D140 &amp;E140 &amp; F140 &amp; G140</f>
        <v>00001130130001001244</v>
      </c>
      <c r="L140" s="83" t="str">
        <f>C140 &amp; D140 &amp;E140 &amp; F140 &amp; G140</f>
        <v>00001130130001001244</v>
      </c>
    </row>
    <row r="141" spans="1:12" ht="33.75">
      <c r="A141" s="99" t="s">
        <v>213</v>
      </c>
      <c r="B141" s="100" t="s">
        <v>7</v>
      </c>
      <c r="C141" s="101" t="s">
        <v>72</v>
      </c>
      <c r="D141" s="123" t="s">
        <v>197</v>
      </c>
      <c r="E141" s="176" t="s">
        <v>215</v>
      </c>
      <c r="F141" s="187"/>
      <c r="G141" s="128" t="s">
        <v>72</v>
      </c>
      <c r="H141" s="96">
        <v>10000</v>
      </c>
      <c r="I141" s="102"/>
      <c r="J141" s="103">
        <v>10000</v>
      </c>
      <c r="K141" s="117" t="str">
        <f>C141 &amp; D141 &amp;E141 &amp; F141 &amp; G141</f>
        <v>00001131000000000000</v>
      </c>
      <c r="L141" s="106" t="s">
        <v>214</v>
      </c>
    </row>
    <row r="142" spans="1:12" ht="33.75">
      <c r="A142" s="99" t="s">
        <v>216</v>
      </c>
      <c r="B142" s="100" t="s">
        <v>7</v>
      </c>
      <c r="C142" s="101" t="s">
        <v>72</v>
      </c>
      <c r="D142" s="123" t="s">
        <v>197</v>
      </c>
      <c r="E142" s="176" t="s">
        <v>218</v>
      </c>
      <c r="F142" s="187"/>
      <c r="G142" s="128" t="s">
        <v>72</v>
      </c>
      <c r="H142" s="96">
        <v>10000</v>
      </c>
      <c r="I142" s="102"/>
      <c r="J142" s="103">
        <v>10000</v>
      </c>
      <c r="K142" s="117" t="str">
        <f>C142 &amp; D142 &amp;E142 &amp; F142 &amp; G142</f>
        <v>00001131000099990000</v>
      </c>
      <c r="L142" s="106" t="s">
        <v>217</v>
      </c>
    </row>
    <row r="143" spans="1:12" ht="22.5">
      <c r="A143" s="99" t="s">
        <v>130</v>
      </c>
      <c r="B143" s="100" t="s">
        <v>7</v>
      </c>
      <c r="C143" s="101" t="s">
        <v>72</v>
      </c>
      <c r="D143" s="123" t="s">
        <v>197</v>
      </c>
      <c r="E143" s="176" t="s">
        <v>218</v>
      </c>
      <c r="F143" s="187"/>
      <c r="G143" s="128" t="s">
        <v>7</v>
      </c>
      <c r="H143" s="96">
        <v>10000</v>
      </c>
      <c r="I143" s="102"/>
      <c r="J143" s="103">
        <v>10000</v>
      </c>
      <c r="K143" s="117" t="str">
        <f>C143 &amp; D143 &amp;E143 &amp; F143 &amp; G143</f>
        <v>00001131000099990200</v>
      </c>
      <c r="L143" s="106" t="s">
        <v>219</v>
      </c>
    </row>
    <row r="144" spans="1:12" ht="22.5">
      <c r="A144" s="99" t="s">
        <v>132</v>
      </c>
      <c r="B144" s="100" t="s">
        <v>7</v>
      </c>
      <c r="C144" s="101" t="s">
        <v>72</v>
      </c>
      <c r="D144" s="123" t="s">
        <v>197</v>
      </c>
      <c r="E144" s="176" t="s">
        <v>218</v>
      </c>
      <c r="F144" s="187"/>
      <c r="G144" s="128" t="s">
        <v>134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00001131000099990240</v>
      </c>
      <c r="L144" s="106" t="s">
        <v>220</v>
      </c>
    </row>
    <row r="145" spans="1:12" s="84" customFormat="1">
      <c r="A145" s="79" t="s">
        <v>135</v>
      </c>
      <c r="B145" s="78" t="s">
        <v>7</v>
      </c>
      <c r="C145" s="120" t="s">
        <v>72</v>
      </c>
      <c r="D145" s="124" t="s">
        <v>197</v>
      </c>
      <c r="E145" s="185" t="s">
        <v>218</v>
      </c>
      <c r="F145" s="186"/>
      <c r="G145" s="121" t="s">
        <v>136</v>
      </c>
      <c r="H145" s="80">
        <v>10000</v>
      </c>
      <c r="I145" s="81"/>
      <c r="J145" s="82">
        <f>IF(IF(H145="",0,H145)=0,0,(IF(H145&gt;0,IF(I145&gt;H145,0,H145-I145),IF(I145&gt;H145,H145-I145,0))))</f>
        <v>10000</v>
      </c>
      <c r="K145" s="117" t="str">
        <f>C145 &amp; D145 &amp;E145 &amp; F145 &amp; G145</f>
        <v>00001131000099990244</v>
      </c>
      <c r="L145" s="83" t="str">
        <f>C145 &amp; D145 &amp;E145 &amp; F145 &amp; G145</f>
        <v>00001131000099990244</v>
      </c>
    </row>
    <row r="146" spans="1:12">
      <c r="A146" s="99" t="s">
        <v>221</v>
      </c>
      <c r="B146" s="100" t="s">
        <v>7</v>
      </c>
      <c r="C146" s="101" t="s">
        <v>72</v>
      </c>
      <c r="D146" s="123" t="s">
        <v>223</v>
      </c>
      <c r="E146" s="176" t="s">
        <v>96</v>
      </c>
      <c r="F146" s="187"/>
      <c r="G146" s="128" t="s">
        <v>72</v>
      </c>
      <c r="H146" s="96">
        <v>98600</v>
      </c>
      <c r="I146" s="102">
        <v>38078.47</v>
      </c>
      <c r="J146" s="103">
        <v>60521.53</v>
      </c>
      <c r="K146" s="117" t="str">
        <f>C146 &amp; D146 &amp;E146 &amp; F146 &amp; G146</f>
        <v>00002000000000000000</v>
      </c>
      <c r="L146" s="106" t="s">
        <v>222</v>
      </c>
    </row>
    <row r="147" spans="1:12">
      <c r="A147" s="99" t="s">
        <v>224</v>
      </c>
      <c r="B147" s="100" t="s">
        <v>7</v>
      </c>
      <c r="C147" s="101" t="s">
        <v>72</v>
      </c>
      <c r="D147" s="123" t="s">
        <v>226</v>
      </c>
      <c r="E147" s="176" t="s">
        <v>96</v>
      </c>
      <c r="F147" s="187"/>
      <c r="G147" s="128" t="s">
        <v>72</v>
      </c>
      <c r="H147" s="96">
        <v>98600</v>
      </c>
      <c r="I147" s="102">
        <v>38078.47</v>
      </c>
      <c r="J147" s="103">
        <v>60521.53</v>
      </c>
      <c r="K147" s="117" t="str">
        <f>C147 &amp; D147 &amp;E147 &amp; F147 &amp; G147</f>
        <v>00002030000000000000</v>
      </c>
      <c r="L147" s="106" t="s">
        <v>225</v>
      </c>
    </row>
    <row r="148" spans="1:12" ht="22.5">
      <c r="A148" s="99" t="s">
        <v>227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72</v>
      </c>
      <c r="H148" s="96">
        <v>98600</v>
      </c>
      <c r="I148" s="102">
        <v>38078.47</v>
      </c>
      <c r="J148" s="103">
        <v>60521.53</v>
      </c>
      <c r="K148" s="117" t="str">
        <f>C148 &amp; D148 &amp;E148 &amp; F148 &amp; G148</f>
        <v>00002035410051180000</v>
      </c>
      <c r="L148" s="106" t="s">
        <v>228</v>
      </c>
    </row>
    <row r="149" spans="1:12" ht="56.25">
      <c r="A149" s="99" t="s">
        <v>104</v>
      </c>
      <c r="B149" s="100" t="s">
        <v>7</v>
      </c>
      <c r="C149" s="101" t="s">
        <v>72</v>
      </c>
      <c r="D149" s="123" t="s">
        <v>226</v>
      </c>
      <c r="E149" s="176" t="s">
        <v>229</v>
      </c>
      <c r="F149" s="187"/>
      <c r="G149" s="128" t="s">
        <v>106</v>
      </c>
      <c r="H149" s="96">
        <v>88600</v>
      </c>
      <c r="I149" s="102">
        <v>28687.66</v>
      </c>
      <c r="J149" s="103">
        <v>59912.34</v>
      </c>
      <c r="K149" s="117" t="str">
        <f>C149 &amp; D149 &amp;E149 &amp; F149 &amp; G149</f>
        <v>00002035410051180100</v>
      </c>
      <c r="L149" s="106" t="s">
        <v>230</v>
      </c>
    </row>
    <row r="150" spans="1:12" ht="22.5">
      <c r="A150" s="99" t="s">
        <v>107</v>
      </c>
      <c r="B150" s="100" t="s">
        <v>7</v>
      </c>
      <c r="C150" s="101" t="s">
        <v>72</v>
      </c>
      <c r="D150" s="123" t="s">
        <v>226</v>
      </c>
      <c r="E150" s="176" t="s">
        <v>229</v>
      </c>
      <c r="F150" s="187"/>
      <c r="G150" s="128" t="s">
        <v>109</v>
      </c>
      <c r="H150" s="96">
        <v>88600</v>
      </c>
      <c r="I150" s="102">
        <v>28687.66</v>
      </c>
      <c r="J150" s="103">
        <v>59912.34</v>
      </c>
      <c r="K150" s="117" t="str">
        <f>C150 &amp; D150 &amp;E150 &amp; F150 &amp; G150</f>
        <v>00002035410051180120</v>
      </c>
      <c r="L150" s="106" t="s">
        <v>231</v>
      </c>
    </row>
    <row r="151" spans="1:12" s="84" customFormat="1" ht="22.5">
      <c r="A151" s="79" t="s">
        <v>110</v>
      </c>
      <c r="B151" s="78" t="s">
        <v>7</v>
      </c>
      <c r="C151" s="120" t="s">
        <v>72</v>
      </c>
      <c r="D151" s="124" t="s">
        <v>226</v>
      </c>
      <c r="E151" s="185" t="s">
        <v>229</v>
      </c>
      <c r="F151" s="186"/>
      <c r="G151" s="121" t="s">
        <v>111</v>
      </c>
      <c r="H151" s="80">
        <v>68000</v>
      </c>
      <c r="I151" s="81">
        <v>22033.54</v>
      </c>
      <c r="J151" s="82">
        <f>IF(IF(H151="",0,H151)=0,0,(IF(H151&gt;0,IF(I151&gt;H151,0,H151-I151),IF(I151&gt;H151,H151-I151,0))))</f>
        <v>45966.46</v>
      </c>
      <c r="K151" s="117" t="str">
        <f>C151 &amp; D151 &amp;E151 &amp; F151 &amp; G151</f>
        <v>00002035410051180121</v>
      </c>
      <c r="L151" s="83" t="str">
        <f>C151 &amp; D151 &amp;E151 &amp; F151 &amp; G151</f>
        <v>00002035410051180121</v>
      </c>
    </row>
    <row r="152" spans="1:12" s="84" customFormat="1" ht="33.75">
      <c r="A152" s="79" t="s">
        <v>114</v>
      </c>
      <c r="B152" s="78" t="s">
        <v>7</v>
      </c>
      <c r="C152" s="120" t="s">
        <v>72</v>
      </c>
      <c r="D152" s="124" t="s">
        <v>226</v>
      </c>
      <c r="E152" s="185" t="s">
        <v>229</v>
      </c>
      <c r="F152" s="186"/>
      <c r="G152" s="121" t="s">
        <v>115</v>
      </c>
      <c r="H152" s="80">
        <v>20600</v>
      </c>
      <c r="I152" s="81">
        <v>6654.12</v>
      </c>
      <c r="J152" s="82">
        <f>IF(IF(H152="",0,H152)=0,0,(IF(H152&gt;0,IF(I152&gt;H152,0,H152-I152),IF(I152&gt;H152,H152-I152,0))))</f>
        <v>13945.88</v>
      </c>
      <c r="K152" s="117" t="str">
        <f>C152 &amp; D152 &amp;E152 &amp; F152 &amp; G152</f>
        <v>00002035410051180129</v>
      </c>
      <c r="L152" s="83" t="str">
        <f>C152 &amp; D152 &amp;E152 &amp; F152 &amp; G152</f>
        <v>00002035410051180129</v>
      </c>
    </row>
    <row r="153" spans="1:12" ht="22.5">
      <c r="A153" s="99" t="s">
        <v>130</v>
      </c>
      <c r="B153" s="100" t="s">
        <v>7</v>
      </c>
      <c r="C153" s="101" t="s">
        <v>72</v>
      </c>
      <c r="D153" s="123" t="s">
        <v>226</v>
      </c>
      <c r="E153" s="176" t="s">
        <v>229</v>
      </c>
      <c r="F153" s="187"/>
      <c r="G153" s="128" t="s">
        <v>7</v>
      </c>
      <c r="H153" s="96">
        <v>10000</v>
      </c>
      <c r="I153" s="102">
        <v>9390.81</v>
      </c>
      <c r="J153" s="103">
        <v>609.19000000000005</v>
      </c>
      <c r="K153" s="117" t="str">
        <f>C153 &amp; D153 &amp;E153 &amp; F153 &amp; G153</f>
        <v>00002035410051180200</v>
      </c>
      <c r="L153" s="106" t="s">
        <v>232</v>
      </c>
    </row>
    <row r="154" spans="1:12" ht="22.5">
      <c r="A154" s="99" t="s">
        <v>132</v>
      </c>
      <c r="B154" s="100" t="s">
        <v>7</v>
      </c>
      <c r="C154" s="101" t="s">
        <v>72</v>
      </c>
      <c r="D154" s="123" t="s">
        <v>226</v>
      </c>
      <c r="E154" s="176" t="s">
        <v>229</v>
      </c>
      <c r="F154" s="187"/>
      <c r="G154" s="128" t="s">
        <v>134</v>
      </c>
      <c r="H154" s="96">
        <v>10000</v>
      </c>
      <c r="I154" s="102">
        <v>9390.81</v>
      </c>
      <c r="J154" s="103">
        <v>609.19000000000005</v>
      </c>
      <c r="K154" s="117" t="str">
        <f>C154 &amp; D154 &amp;E154 &amp; F154 &amp; G154</f>
        <v>00002035410051180240</v>
      </c>
      <c r="L154" s="106" t="s">
        <v>233</v>
      </c>
    </row>
    <row r="155" spans="1:12" s="84" customFormat="1">
      <c r="A155" s="79" t="s">
        <v>135</v>
      </c>
      <c r="B155" s="78" t="s">
        <v>7</v>
      </c>
      <c r="C155" s="120" t="s">
        <v>72</v>
      </c>
      <c r="D155" s="124" t="s">
        <v>226</v>
      </c>
      <c r="E155" s="185" t="s">
        <v>229</v>
      </c>
      <c r="F155" s="186"/>
      <c r="G155" s="121" t="s">
        <v>136</v>
      </c>
      <c r="H155" s="80">
        <v>10000</v>
      </c>
      <c r="I155" s="81">
        <v>9390.81</v>
      </c>
      <c r="J155" s="82">
        <f>IF(IF(H155="",0,H155)=0,0,(IF(H155&gt;0,IF(I155&gt;H155,0,H155-I155),IF(I155&gt;H155,H155-I155,0))))</f>
        <v>609.19000000000005</v>
      </c>
      <c r="K155" s="117" t="str">
        <f>C155 &amp; D155 &amp;E155 &amp; F155 &amp; G155</f>
        <v>00002035410051180244</v>
      </c>
      <c r="L155" s="83" t="str">
        <f>C155 &amp; D155 &amp;E155 &amp; F155 &amp; G155</f>
        <v>00002035410051180244</v>
      </c>
    </row>
    <row r="156" spans="1:12" ht="22.5">
      <c r="A156" s="99" t="s">
        <v>234</v>
      </c>
      <c r="B156" s="100" t="s">
        <v>7</v>
      </c>
      <c r="C156" s="101" t="s">
        <v>72</v>
      </c>
      <c r="D156" s="123" t="s">
        <v>236</v>
      </c>
      <c r="E156" s="176" t="s">
        <v>96</v>
      </c>
      <c r="F156" s="187"/>
      <c r="G156" s="128" t="s">
        <v>72</v>
      </c>
      <c r="H156" s="96">
        <v>75000</v>
      </c>
      <c r="I156" s="102"/>
      <c r="J156" s="103">
        <v>75000</v>
      </c>
      <c r="K156" s="117" t="str">
        <f>C156 &amp; D156 &amp;E156 &amp; F156 &amp; G156</f>
        <v>00003000000000000000</v>
      </c>
      <c r="L156" s="106" t="s">
        <v>235</v>
      </c>
    </row>
    <row r="157" spans="1:12">
      <c r="A157" s="99" t="s">
        <v>237</v>
      </c>
      <c r="B157" s="100" t="s">
        <v>7</v>
      </c>
      <c r="C157" s="101" t="s">
        <v>72</v>
      </c>
      <c r="D157" s="123" t="s">
        <v>239</v>
      </c>
      <c r="E157" s="176" t="s">
        <v>96</v>
      </c>
      <c r="F157" s="187"/>
      <c r="G157" s="128" t="s">
        <v>72</v>
      </c>
      <c r="H157" s="96">
        <v>75000</v>
      </c>
      <c r="I157" s="102"/>
      <c r="J157" s="103">
        <v>75000</v>
      </c>
      <c r="K157" s="117" t="str">
        <f>C157 &amp; D157 &amp;E157 &amp; F157 &amp; G157</f>
        <v>00003100000000000000</v>
      </c>
      <c r="L157" s="106" t="s">
        <v>238</v>
      </c>
    </row>
    <row r="158" spans="1:12" ht="22.5">
      <c r="A158" s="99" t="s">
        <v>240</v>
      </c>
      <c r="B158" s="100" t="s">
        <v>7</v>
      </c>
      <c r="C158" s="101" t="s">
        <v>72</v>
      </c>
      <c r="D158" s="123" t="s">
        <v>239</v>
      </c>
      <c r="E158" s="176" t="s">
        <v>242</v>
      </c>
      <c r="F158" s="187"/>
      <c r="G158" s="128" t="s">
        <v>72</v>
      </c>
      <c r="H158" s="96">
        <v>75000</v>
      </c>
      <c r="I158" s="102"/>
      <c r="J158" s="103">
        <v>75000</v>
      </c>
      <c r="K158" s="117" t="str">
        <f>C158 &amp; D158 &amp;E158 &amp; F158 &amp; G158</f>
        <v>00003100200000000000</v>
      </c>
      <c r="L158" s="106" t="s">
        <v>241</v>
      </c>
    </row>
    <row r="159" spans="1:12" ht="33.75">
      <c r="A159" s="99" t="s">
        <v>243</v>
      </c>
      <c r="B159" s="100" t="s">
        <v>7</v>
      </c>
      <c r="C159" s="101" t="s">
        <v>72</v>
      </c>
      <c r="D159" s="123" t="s">
        <v>239</v>
      </c>
      <c r="E159" s="176" t="s">
        <v>245</v>
      </c>
      <c r="F159" s="187"/>
      <c r="G159" s="128" t="s">
        <v>72</v>
      </c>
      <c r="H159" s="96">
        <v>55000</v>
      </c>
      <c r="I159" s="102"/>
      <c r="J159" s="103">
        <v>55000</v>
      </c>
      <c r="K159" s="117" t="str">
        <f>C159 &amp; D159 &amp;E159 &amp; F159 &amp; G159</f>
        <v>00003100210000000000</v>
      </c>
      <c r="L159" s="106" t="s">
        <v>244</v>
      </c>
    </row>
    <row r="160" spans="1:12" ht="33.75">
      <c r="A160" s="99" t="s">
        <v>246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72</v>
      </c>
      <c r="H160" s="96">
        <v>55000</v>
      </c>
      <c r="I160" s="102"/>
      <c r="J160" s="103">
        <v>55000</v>
      </c>
      <c r="K160" s="117" t="str">
        <f>C160 &amp; D160 &amp;E160 &amp; F160 &amp; G160</f>
        <v>00003100210099990000</v>
      </c>
      <c r="L160" s="106" t="s">
        <v>247</v>
      </c>
    </row>
    <row r="161" spans="1:12" ht="22.5">
      <c r="A161" s="99" t="s">
        <v>130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7</v>
      </c>
      <c r="H161" s="96">
        <v>55000</v>
      </c>
      <c r="I161" s="102"/>
      <c r="J161" s="103">
        <v>55000</v>
      </c>
      <c r="K161" s="117" t="str">
        <f>C161 &amp; D161 &amp;E161 &amp; F161 &amp; G161</f>
        <v>00003100210099990200</v>
      </c>
      <c r="L161" s="106" t="s">
        <v>249</v>
      </c>
    </row>
    <row r="162" spans="1:12" ht="22.5">
      <c r="A162" s="99" t="s">
        <v>132</v>
      </c>
      <c r="B162" s="100" t="s">
        <v>7</v>
      </c>
      <c r="C162" s="101" t="s">
        <v>72</v>
      </c>
      <c r="D162" s="123" t="s">
        <v>239</v>
      </c>
      <c r="E162" s="176" t="s">
        <v>248</v>
      </c>
      <c r="F162" s="187"/>
      <c r="G162" s="128" t="s">
        <v>134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00003100210099990240</v>
      </c>
      <c r="L162" s="106" t="s">
        <v>250</v>
      </c>
    </row>
    <row r="163" spans="1:12" s="84" customFormat="1">
      <c r="A163" s="79" t="s">
        <v>135</v>
      </c>
      <c r="B163" s="78" t="s">
        <v>7</v>
      </c>
      <c r="C163" s="120" t="s">
        <v>72</v>
      </c>
      <c r="D163" s="124" t="s">
        <v>239</v>
      </c>
      <c r="E163" s="185" t="s">
        <v>248</v>
      </c>
      <c r="F163" s="186"/>
      <c r="G163" s="121" t="s">
        <v>136</v>
      </c>
      <c r="H163" s="80">
        <v>55000</v>
      </c>
      <c r="I163" s="81"/>
      <c r="J163" s="82">
        <f>IF(IF(H163="",0,H163)=0,0,(IF(H163&gt;0,IF(I163&gt;H163,0,H163-I163),IF(I163&gt;H163,H163-I163,0))))</f>
        <v>55000</v>
      </c>
      <c r="K163" s="117" t="str">
        <f>C163 &amp; D163 &amp;E163 &amp; F163 &amp; G163</f>
        <v>00003100210099990244</v>
      </c>
      <c r="L163" s="83" t="str">
        <f>C163 &amp; D163 &amp;E163 &amp; F163 &amp; G163</f>
        <v>00003100210099990244</v>
      </c>
    </row>
    <row r="164" spans="1:12" ht="22.5">
      <c r="A164" s="99" t="s">
        <v>251</v>
      </c>
      <c r="B164" s="100" t="s">
        <v>7</v>
      </c>
      <c r="C164" s="101" t="s">
        <v>72</v>
      </c>
      <c r="D164" s="123" t="s">
        <v>239</v>
      </c>
      <c r="E164" s="176" t="s">
        <v>253</v>
      </c>
      <c r="F164" s="187"/>
      <c r="G164" s="128" t="s">
        <v>72</v>
      </c>
      <c r="H164" s="96">
        <v>20000</v>
      </c>
      <c r="I164" s="102"/>
      <c r="J164" s="103">
        <v>20000</v>
      </c>
      <c r="K164" s="117" t="str">
        <f>C164 &amp; D164 &amp;E164 &amp; F164 &amp; G164</f>
        <v>00003100220000000000</v>
      </c>
      <c r="L164" s="106" t="s">
        <v>252</v>
      </c>
    </row>
    <row r="165" spans="1:12" ht="22.5">
      <c r="A165" s="99" t="s">
        <v>254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72</v>
      </c>
      <c r="H165" s="96">
        <v>20000</v>
      </c>
      <c r="I165" s="102"/>
      <c r="J165" s="103">
        <v>20000</v>
      </c>
      <c r="K165" s="117" t="str">
        <f>C165 &amp; D165 &amp;E165 &amp; F165 &amp; G165</f>
        <v>00003100220099990000</v>
      </c>
      <c r="L165" s="106" t="s">
        <v>255</v>
      </c>
    </row>
    <row r="166" spans="1:12" ht="22.5">
      <c r="A166" s="99" t="s">
        <v>130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7</v>
      </c>
      <c r="H166" s="96">
        <v>20000</v>
      </c>
      <c r="I166" s="102"/>
      <c r="J166" s="103">
        <v>20000</v>
      </c>
      <c r="K166" s="117" t="str">
        <f>C166 &amp; D166 &amp;E166 &amp; F166 &amp; G166</f>
        <v>00003100220099990200</v>
      </c>
      <c r="L166" s="106" t="s">
        <v>257</v>
      </c>
    </row>
    <row r="167" spans="1:12" ht="22.5">
      <c r="A167" s="99" t="s">
        <v>132</v>
      </c>
      <c r="B167" s="100" t="s">
        <v>7</v>
      </c>
      <c r="C167" s="101" t="s">
        <v>72</v>
      </c>
      <c r="D167" s="123" t="s">
        <v>239</v>
      </c>
      <c r="E167" s="176" t="s">
        <v>256</v>
      </c>
      <c r="F167" s="187"/>
      <c r="G167" s="128" t="s">
        <v>134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00003100220099990240</v>
      </c>
      <c r="L167" s="106" t="s">
        <v>258</v>
      </c>
    </row>
    <row r="168" spans="1:12" s="84" customFormat="1">
      <c r="A168" s="79" t="s">
        <v>135</v>
      </c>
      <c r="B168" s="78" t="s">
        <v>7</v>
      </c>
      <c r="C168" s="120" t="s">
        <v>72</v>
      </c>
      <c r="D168" s="124" t="s">
        <v>239</v>
      </c>
      <c r="E168" s="185" t="s">
        <v>256</v>
      </c>
      <c r="F168" s="186"/>
      <c r="G168" s="121" t="s">
        <v>136</v>
      </c>
      <c r="H168" s="80">
        <v>20000</v>
      </c>
      <c r="I168" s="81"/>
      <c r="J168" s="82">
        <f>IF(IF(H168="",0,H168)=0,0,(IF(H168&gt;0,IF(I168&gt;H168,0,H168-I168),IF(I168&gt;H168,H168-I168,0))))</f>
        <v>20000</v>
      </c>
      <c r="K168" s="117" t="str">
        <f>C168 &amp; D168 &amp;E168 &amp; F168 &amp; G168</f>
        <v>00003100220099990244</v>
      </c>
      <c r="L168" s="83" t="str">
        <f>C168 &amp; D168 &amp;E168 &amp; F168 &amp; G168</f>
        <v>00003100220099990244</v>
      </c>
    </row>
    <row r="169" spans="1:12">
      <c r="A169" s="99" t="s">
        <v>259</v>
      </c>
      <c r="B169" s="100" t="s">
        <v>7</v>
      </c>
      <c r="C169" s="101" t="s">
        <v>72</v>
      </c>
      <c r="D169" s="123" t="s">
        <v>261</v>
      </c>
      <c r="E169" s="176" t="s">
        <v>96</v>
      </c>
      <c r="F169" s="187"/>
      <c r="G169" s="128" t="s">
        <v>72</v>
      </c>
      <c r="H169" s="96">
        <v>1379341.93</v>
      </c>
      <c r="I169" s="102">
        <v>885731</v>
      </c>
      <c r="J169" s="103">
        <v>493610.93</v>
      </c>
      <c r="K169" s="117" t="str">
        <f>C169 &amp; D169 &amp;E169 &amp; F169 &amp; G169</f>
        <v>00004000000000000000</v>
      </c>
      <c r="L169" s="106" t="s">
        <v>260</v>
      </c>
    </row>
    <row r="170" spans="1:12">
      <c r="A170" s="99" t="s">
        <v>262</v>
      </c>
      <c r="B170" s="100" t="s">
        <v>7</v>
      </c>
      <c r="C170" s="101" t="s">
        <v>72</v>
      </c>
      <c r="D170" s="123" t="s">
        <v>264</v>
      </c>
      <c r="E170" s="176" t="s">
        <v>96</v>
      </c>
      <c r="F170" s="187"/>
      <c r="G170" s="128" t="s">
        <v>72</v>
      </c>
      <c r="H170" s="96">
        <v>1279341.93</v>
      </c>
      <c r="I170" s="102">
        <v>885731</v>
      </c>
      <c r="J170" s="103">
        <v>393610.93</v>
      </c>
      <c r="K170" s="117" t="str">
        <f>C170 &amp; D170 &amp;E170 &amp; F170 &amp; G170</f>
        <v>00004090000000000000</v>
      </c>
      <c r="L170" s="106" t="s">
        <v>263</v>
      </c>
    </row>
    <row r="171" spans="1:12" ht="33.75">
      <c r="A171" s="99" t="s">
        <v>265</v>
      </c>
      <c r="B171" s="100" t="s">
        <v>7</v>
      </c>
      <c r="C171" s="101" t="s">
        <v>72</v>
      </c>
      <c r="D171" s="123" t="s">
        <v>264</v>
      </c>
      <c r="E171" s="176" t="s">
        <v>267</v>
      </c>
      <c r="F171" s="187"/>
      <c r="G171" s="128" t="s">
        <v>72</v>
      </c>
      <c r="H171" s="96">
        <v>1279341.93</v>
      </c>
      <c r="I171" s="102">
        <v>885731</v>
      </c>
      <c r="J171" s="103">
        <v>393610.93</v>
      </c>
      <c r="K171" s="117" t="str">
        <f>C171 &amp; D171 &amp;E171 &amp; F171 &amp; G171</f>
        <v>00004090300000000000</v>
      </c>
      <c r="L171" s="106" t="s">
        <v>266</v>
      </c>
    </row>
    <row r="172" spans="1:12" ht="33.75">
      <c r="A172" s="99" t="s">
        <v>268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72</v>
      </c>
      <c r="H172" s="96">
        <v>565000</v>
      </c>
      <c r="I172" s="102">
        <v>565000</v>
      </c>
      <c r="J172" s="103">
        <v>0</v>
      </c>
      <c r="K172" s="117" t="str">
        <f>C172 &amp; D172 &amp;E172 &amp; F172 &amp; G172</f>
        <v>00004090300071520000</v>
      </c>
      <c r="L172" s="106" t="s">
        <v>269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7</v>
      </c>
      <c r="H173" s="96">
        <v>565000</v>
      </c>
      <c r="I173" s="102">
        <v>565000</v>
      </c>
      <c r="J173" s="103">
        <v>0</v>
      </c>
      <c r="K173" s="117" t="str">
        <f>C173 &amp; D173 &amp;E173 &amp; F173 &amp; G173</f>
        <v>00004090300071520200</v>
      </c>
      <c r="L173" s="106" t="s">
        <v>271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264</v>
      </c>
      <c r="E174" s="176" t="s">
        <v>270</v>
      </c>
      <c r="F174" s="187"/>
      <c r="G174" s="128" t="s">
        <v>134</v>
      </c>
      <c r="H174" s="96">
        <v>565000</v>
      </c>
      <c r="I174" s="102">
        <v>565000</v>
      </c>
      <c r="J174" s="103">
        <v>0</v>
      </c>
      <c r="K174" s="117" t="str">
        <f>C174 &amp; D174 &amp;E174 &amp; F174 &amp; G174</f>
        <v>00004090300071520240</v>
      </c>
      <c r="L174" s="106" t="s">
        <v>272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264</v>
      </c>
      <c r="E175" s="185" t="s">
        <v>270</v>
      </c>
      <c r="F175" s="186"/>
      <c r="G175" s="121" t="s">
        <v>136</v>
      </c>
      <c r="H175" s="80">
        <v>565000</v>
      </c>
      <c r="I175" s="81">
        <v>565000</v>
      </c>
      <c r="J175" s="82">
        <f>IF(IF(H175="",0,H175)=0,0,(IF(H175&gt;0,IF(I175&gt;H175,0,H175-I175),IF(I175&gt;H175,H175-I175,0))))</f>
        <v>0</v>
      </c>
      <c r="K175" s="117" t="str">
        <f>C175 &amp; D175 &amp;E175 &amp; F175 &amp; G175</f>
        <v>00004090300071520244</v>
      </c>
      <c r="L175" s="83" t="str">
        <f>C175 &amp; D175 &amp;E175 &amp; F175 &amp; G175</f>
        <v>00004090300071520244</v>
      </c>
    </row>
    <row r="176" spans="1:12" ht="45">
      <c r="A176" s="99" t="s">
        <v>273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72</v>
      </c>
      <c r="H176" s="96">
        <v>631504.93000000005</v>
      </c>
      <c r="I176" s="102">
        <v>237894</v>
      </c>
      <c r="J176" s="103">
        <v>393610.93</v>
      </c>
      <c r="K176" s="117" t="str">
        <f>C176 &amp; D176 &amp;E176 &amp; F176 &amp; G176</f>
        <v>00004090300089890000</v>
      </c>
      <c r="L176" s="106" t="s">
        <v>274</v>
      </c>
    </row>
    <row r="177" spans="1:12" ht="22.5">
      <c r="A177" s="99" t="s">
        <v>130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7</v>
      </c>
      <c r="H177" s="96">
        <v>631504.93000000005</v>
      </c>
      <c r="I177" s="102">
        <v>237894</v>
      </c>
      <c r="J177" s="103">
        <v>393610.93</v>
      </c>
      <c r="K177" s="117" t="str">
        <f>C177 &amp; D177 &amp;E177 &amp; F177 &amp; G177</f>
        <v>00004090300089890200</v>
      </c>
      <c r="L177" s="106" t="s">
        <v>276</v>
      </c>
    </row>
    <row r="178" spans="1:12" ht="22.5">
      <c r="A178" s="99" t="s">
        <v>132</v>
      </c>
      <c r="B178" s="100" t="s">
        <v>7</v>
      </c>
      <c r="C178" s="101" t="s">
        <v>72</v>
      </c>
      <c r="D178" s="123" t="s">
        <v>264</v>
      </c>
      <c r="E178" s="176" t="s">
        <v>275</v>
      </c>
      <c r="F178" s="187"/>
      <c r="G178" s="128" t="s">
        <v>134</v>
      </c>
      <c r="H178" s="96">
        <v>631504.93000000005</v>
      </c>
      <c r="I178" s="102">
        <v>237894</v>
      </c>
      <c r="J178" s="103">
        <v>393610.93</v>
      </c>
      <c r="K178" s="117" t="str">
        <f>C178 &amp; D178 &amp;E178 &amp; F178 &amp; G178</f>
        <v>00004090300089890240</v>
      </c>
      <c r="L178" s="106" t="s">
        <v>277</v>
      </c>
    </row>
    <row r="179" spans="1:12" s="84" customFormat="1">
      <c r="A179" s="79" t="s">
        <v>135</v>
      </c>
      <c r="B179" s="78" t="s">
        <v>7</v>
      </c>
      <c r="C179" s="120" t="s">
        <v>72</v>
      </c>
      <c r="D179" s="124" t="s">
        <v>264</v>
      </c>
      <c r="E179" s="185" t="s">
        <v>275</v>
      </c>
      <c r="F179" s="186"/>
      <c r="G179" s="121" t="s">
        <v>136</v>
      </c>
      <c r="H179" s="80">
        <v>631504.93000000005</v>
      </c>
      <c r="I179" s="81">
        <v>237894</v>
      </c>
      <c r="J179" s="82">
        <f>IF(IF(H179="",0,H179)=0,0,(IF(H179&gt;0,IF(I179&gt;H179,0,H179-I179),IF(I179&gt;H179,H179-I179,0))))</f>
        <v>393610.93</v>
      </c>
      <c r="K179" s="117" t="str">
        <f>C179 &amp; D179 &amp;E179 &amp; F179 &amp; G179</f>
        <v>00004090300089890244</v>
      </c>
      <c r="L179" s="83" t="str">
        <f>C179 &amp; D179 &amp;E179 &amp; F179 &amp; G179</f>
        <v>00004090300089890244</v>
      </c>
    </row>
    <row r="180" spans="1:12" ht="22.5">
      <c r="A180" s="99" t="s">
        <v>278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72</v>
      </c>
      <c r="H180" s="96">
        <v>82837</v>
      </c>
      <c r="I180" s="102">
        <v>82837</v>
      </c>
      <c r="J180" s="103">
        <v>0</v>
      </c>
      <c r="K180" s="117" t="str">
        <f>C180 &amp; D180 &amp;E180 &amp; F180 &amp; G180</f>
        <v>000040903000S1520000</v>
      </c>
      <c r="L180" s="106" t="s">
        <v>279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7</v>
      </c>
      <c r="H181" s="96">
        <v>82837</v>
      </c>
      <c r="I181" s="102">
        <v>82837</v>
      </c>
      <c r="J181" s="103">
        <v>0</v>
      </c>
      <c r="K181" s="117" t="str">
        <f>C181 &amp; D181 &amp;E181 &amp; F181 &amp; G181</f>
        <v>000040903000S1520200</v>
      </c>
      <c r="L181" s="106" t="s">
        <v>281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264</v>
      </c>
      <c r="E182" s="176" t="s">
        <v>280</v>
      </c>
      <c r="F182" s="187"/>
      <c r="G182" s="128" t="s">
        <v>134</v>
      </c>
      <c r="H182" s="96">
        <v>82837</v>
      </c>
      <c r="I182" s="102">
        <v>82837</v>
      </c>
      <c r="J182" s="103">
        <v>0</v>
      </c>
      <c r="K182" s="117" t="str">
        <f>C182 &amp; D182 &amp;E182 &amp; F182 &amp; G182</f>
        <v>000040903000S1520240</v>
      </c>
      <c r="L182" s="106" t="s">
        <v>282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264</v>
      </c>
      <c r="E183" s="185" t="s">
        <v>280</v>
      </c>
      <c r="F183" s="186"/>
      <c r="G183" s="121" t="s">
        <v>136</v>
      </c>
      <c r="H183" s="80">
        <v>82837</v>
      </c>
      <c r="I183" s="81">
        <v>82837</v>
      </c>
      <c r="J183" s="82">
        <f>IF(IF(H183="",0,H183)=0,0,(IF(H183&gt;0,IF(I183&gt;H183,0,H183-I183),IF(I183&gt;H183,H183-I183,0))))</f>
        <v>0</v>
      </c>
      <c r="K183" s="117" t="str">
        <f>C183 &amp; D183 &amp;E183 &amp; F183 &amp; G183</f>
        <v>000040903000S1520244</v>
      </c>
      <c r="L183" s="83" t="str">
        <f>C183 &amp; D183 &amp;E183 &amp; F183 &amp; G183</f>
        <v>000040903000S1520244</v>
      </c>
    </row>
    <row r="184" spans="1:12">
      <c r="A184" s="99" t="s">
        <v>283</v>
      </c>
      <c r="B184" s="100" t="s">
        <v>7</v>
      </c>
      <c r="C184" s="101" t="s">
        <v>72</v>
      </c>
      <c r="D184" s="123" t="s">
        <v>285</v>
      </c>
      <c r="E184" s="176" t="s">
        <v>96</v>
      </c>
      <c r="F184" s="187"/>
      <c r="G184" s="128" t="s">
        <v>72</v>
      </c>
      <c r="H184" s="96">
        <v>100000</v>
      </c>
      <c r="I184" s="102"/>
      <c r="J184" s="103">
        <v>100000</v>
      </c>
      <c r="K184" s="117" t="str">
        <f>C184 &amp; D184 &amp;E184 &amp; F184 &amp; G184</f>
        <v>00004120000000000000</v>
      </c>
      <c r="L184" s="106" t="s">
        <v>284</v>
      </c>
    </row>
    <row r="185" spans="1:12" ht="22.5">
      <c r="A185" s="99" t="s">
        <v>286</v>
      </c>
      <c r="B185" s="100" t="s">
        <v>7</v>
      </c>
      <c r="C185" s="101" t="s">
        <v>72</v>
      </c>
      <c r="D185" s="123" t="s">
        <v>285</v>
      </c>
      <c r="E185" s="176" t="s">
        <v>288</v>
      </c>
      <c r="F185" s="187"/>
      <c r="G185" s="128" t="s">
        <v>72</v>
      </c>
      <c r="H185" s="96">
        <v>50000</v>
      </c>
      <c r="I185" s="102"/>
      <c r="J185" s="103">
        <v>50000</v>
      </c>
      <c r="K185" s="117" t="str">
        <f>C185 &amp; D185 &amp;E185 &amp; F185 &amp; G185</f>
        <v>00004120900000000000</v>
      </c>
      <c r="L185" s="106" t="s">
        <v>287</v>
      </c>
    </row>
    <row r="186" spans="1:12" ht="33.75">
      <c r="A186" s="99" t="s">
        <v>289</v>
      </c>
      <c r="B186" s="100" t="s">
        <v>7</v>
      </c>
      <c r="C186" s="101" t="s">
        <v>72</v>
      </c>
      <c r="D186" s="123" t="s">
        <v>285</v>
      </c>
      <c r="E186" s="176" t="s">
        <v>291</v>
      </c>
      <c r="F186" s="187"/>
      <c r="G186" s="128" t="s">
        <v>72</v>
      </c>
      <c r="H186" s="96">
        <v>50000</v>
      </c>
      <c r="I186" s="102"/>
      <c r="J186" s="103">
        <v>50000</v>
      </c>
      <c r="K186" s="117" t="str">
        <f>C186 &amp; D186 &amp;E186 &amp; F186 &amp; G186</f>
        <v>00004120900099990000</v>
      </c>
      <c r="L186" s="106" t="s">
        <v>290</v>
      </c>
    </row>
    <row r="187" spans="1:12" ht="22.5">
      <c r="A187" s="99" t="s">
        <v>130</v>
      </c>
      <c r="B187" s="100" t="s">
        <v>7</v>
      </c>
      <c r="C187" s="101" t="s">
        <v>72</v>
      </c>
      <c r="D187" s="123" t="s">
        <v>285</v>
      </c>
      <c r="E187" s="176" t="s">
        <v>291</v>
      </c>
      <c r="F187" s="187"/>
      <c r="G187" s="128" t="s">
        <v>7</v>
      </c>
      <c r="H187" s="96">
        <v>50000</v>
      </c>
      <c r="I187" s="102"/>
      <c r="J187" s="103">
        <v>50000</v>
      </c>
      <c r="K187" s="117" t="str">
        <f>C187 &amp; D187 &amp;E187 &amp; F187 &amp; G187</f>
        <v>00004120900099990200</v>
      </c>
      <c r="L187" s="106" t="s">
        <v>292</v>
      </c>
    </row>
    <row r="188" spans="1:12" ht="22.5">
      <c r="A188" s="99" t="s">
        <v>132</v>
      </c>
      <c r="B188" s="100" t="s">
        <v>7</v>
      </c>
      <c r="C188" s="101" t="s">
        <v>72</v>
      </c>
      <c r="D188" s="123" t="s">
        <v>285</v>
      </c>
      <c r="E188" s="176" t="s">
        <v>291</v>
      </c>
      <c r="F188" s="187"/>
      <c r="G188" s="128" t="s">
        <v>134</v>
      </c>
      <c r="H188" s="96">
        <v>50000</v>
      </c>
      <c r="I188" s="102"/>
      <c r="J188" s="103">
        <v>50000</v>
      </c>
      <c r="K188" s="117" t="str">
        <f>C188 &amp; D188 &amp;E188 &amp; F188 &amp; G188</f>
        <v>00004120900099990240</v>
      </c>
      <c r="L188" s="106" t="s">
        <v>293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285</v>
      </c>
      <c r="E189" s="185" t="s">
        <v>291</v>
      </c>
      <c r="F189" s="186"/>
      <c r="G189" s="121" t="s">
        <v>136</v>
      </c>
      <c r="H189" s="80">
        <v>50000</v>
      </c>
      <c r="I189" s="81"/>
      <c r="J189" s="82">
        <f>IF(IF(H189="",0,H189)=0,0,(IF(H189&gt;0,IF(I189&gt;H189,0,H189-I189),IF(I189&gt;H189,H189-I189,0))))</f>
        <v>50000</v>
      </c>
      <c r="K189" s="117" t="str">
        <f>C189 &amp; D189 &amp;E189 &amp; F189 &amp; G189</f>
        <v>00004120900099990244</v>
      </c>
      <c r="L189" s="83" t="str">
        <f>C189 &amp; D189 &amp;E189 &amp; F189 &amp; G189</f>
        <v>00004120900099990244</v>
      </c>
    </row>
    <row r="190" spans="1:12" ht="22.5">
      <c r="A190" s="99" t="s">
        <v>294</v>
      </c>
      <c r="B190" s="100" t="s">
        <v>7</v>
      </c>
      <c r="C190" s="101" t="s">
        <v>72</v>
      </c>
      <c r="D190" s="123" t="s">
        <v>285</v>
      </c>
      <c r="E190" s="176" t="s">
        <v>296</v>
      </c>
      <c r="F190" s="187"/>
      <c r="G190" s="128" t="s">
        <v>72</v>
      </c>
      <c r="H190" s="96">
        <v>50000</v>
      </c>
      <c r="I190" s="102"/>
      <c r="J190" s="103">
        <v>50000</v>
      </c>
      <c r="K190" s="117" t="str">
        <f>C190 &amp; D190 &amp;E190 &amp; F190 &amp; G190</f>
        <v>00004121100000000000</v>
      </c>
      <c r="L190" s="106" t="s">
        <v>295</v>
      </c>
    </row>
    <row r="191" spans="1:12" ht="33.75">
      <c r="A191" s="99" t="s">
        <v>297</v>
      </c>
      <c r="B191" s="100" t="s">
        <v>7</v>
      </c>
      <c r="C191" s="101" t="s">
        <v>72</v>
      </c>
      <c r="D191" s="123" t="s">
        <v>285</v>
      </c>
      <c r="E191" s="176" t="s">
        <v>299</v>
      </c>
      <c r="F191" s="187"/>
      <c r="G191" s="128" t="s">
        <v>72</v>
      </c>
      <c r="H191" s="96">
        <v>50000</v>
      </c>
      <c r="I191" s="102"/>
      <c r="J191" s="103">
        <v>50000</v>
      </c>
      <c r="K191" s="117" t="str">
        <f>C191 &amp; D191 &amp;E191 &amp; F191 &amp; G191</f>
        <v>00004121100099990000</v>
      </c>
      <c r="L191" s="106" t="s">
        <v>298</v>
      </c>
    </row>
    <row r="192" spans="1:12" ht="22.5">
      <c r="A192" s="99" t="s">
        <v>130</v>
      </c>
      <c r="B192" s="100" t="s">
        <v>7</v>
      </c>
      <c r="C192" s="101" t="s">
        <v>72</v>
      </c>
      <c r="D192" s="123" t="s">
        <v>285</v>
      </c>
      <c r="E192" s="176" t="s">
        <v>299</v>
      </c>
      <c r="F192" s="187"/>
      <c r="G192" s="128" t="s">
        <v>7</v>
      </c>
      <c r="H192" s="96">
        <v>50000</v>
      </c>
      <c r="I192" s="102"/>
      <c r="J192" s="103">
        <v>50000</v>
      </c>
      <c r="K192" s="117" t="str">
        <f>C192 &amp; D192 &amp;E192 &amp; F192 &amp; G192</f>
        <v>00004121100099990200</v>
      </c>
      <c r="L192" s="106" t="s">
        <v>300</v>
      </c>
    </row>
    <row r="193" spans="1:12" ht="22.5">
      <c r="A193" s="99" t="s">
        <v>132</v>
      </c>
      <c r="B193" s="100" t="s">
        <v>7</v>
      </c>
      <c r="C193" s="101" t="s">
        <v>72</v>
      </c>
      <c r="D193" s="123" t="s">
        <v>285</v>
      </c>
      <c r="E193" s="176" t="s">
        <v>299</v>
      </c>
      <c r="F193" s="187"/>
      <c r="G193" s="128" t="s">
        <v>134</v>
      </c>
      <c r="H193" s="96">
        <v>50000</v>
      </c>
      <c r="I193" s="102"/>
      <c r="J193" s="103">
        <v>50000</v>
      </c>
      <c r="K193" s="117" t="str">
        <f>C193 &amp; D193 &amp;E193 &amp; F193 &amp; G193</f>
        <v>00004121100099990240</v>
      </c>
      <c r="L193" s="106" t="s">
        <v>301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285</v>
      </c>
      <c r="E194" s="185" t="s">
        <v>299</v>
      </c>
      <c r="F194" s="186"/>
      <c r="G194" s="121" t="s">
        <v>136</v>
      </c>
      <c r="H194" s="80">
        <v>50000</v>
      </c>
      <c r="I194" s="81"/>
      <c r="J194" s="82">
        <f>IF(IF(H194="",0,H194)=0,0,(IF(H194&gt;0,IF(I194&gt;H194,0,H194-I194),IF(I194&gt;H194,H194-I194,0))))</f>
        <v>50000</v>
      </c>
      <c r="K194" s="117" t="str">
        <f>C194 &amp; D194 &amp;E194 &amp; F194 &amp; G194</f>
        <v>00004121100099990244</v>
      </c>
      <c r="L194" s="83" t="str">
        <f>C194 &amp; D194 &amp;E194 &amp; F194 &amp; G194</f>
        <v>00004121100099990244</v>
      </c>
    </row>
    <row r="195" spans="1:12">
      <c r="A195" s="99" t="s">
        <v>302</v>
      </c>
      <c r="B195" s="100" t="s">
        <v>7</v>
      </c>
      <c r="C195" s="101" t="s">
        <v>72</v>
      </c>
      <c r="D195" s="123" t="s">
        <v>304</v>
      </c>
      <c r="E195" s="176" t="s">
        <v>96</v>
      </c>
      <c r="F195" s="187"/>
      <c r="G195" s="128" t="s">
        <v>72</v>
      </c>
      <c r="H195" s="96">
        <v>2842700</v>
      </c>
      <c r="I195" s="102">
        <v>1725029.59</v>
      </c>
      <c r="J195" s="103">
        <v>1117670.4099999999</v>
      </c>
      <c r="K195" s="117" t="str">
        <f>C195 &amp; D195 &amp;E195 &amp; F195 &amp; G195</f>
        <v>00005000000000000000</v>
      </c>
      <c r="L195" s="106" t="s">
        <v>303</v>
      </c>
    </row>
    <row r="196" spans="1:12">
      <c r="A196" s="99" t="s">
        <v>305</v>
      </c>
      <c r="B196" s="100" t="s">
        <v>7</v>
      </c>
      <c r="C196" s="101" t="s">
        <v>72</v>
      </c>
      <c r="D196" s="123" t="s">
        <v>307</v>
      </c>
      <c r="E196" s="176" t="s">
        <v>96</v>
      </c>
      <c r="F196" s="187"/>
      <c r="G196" s="128" t="s">
        <v>72</v>
      </c>
      <c r="H196" s="96">
        <v>2842700</v>
      </c>
      <c r="I196" s="102">
        <v>1725029.59</v>
      </c>
      <c r="J196" s="103">
        <v>1117670.4099999999</v>
      </c>
      <c r="K196" s="117" t="str">
        <f>C196 &amp; D196 &amp;E196 &amp; F196 &amp; G196</f>
        <v>00005030000000000000</v>
      </c>
      <c r="L196" s="106" t="s">
        <v>306</v>
      </c>
    </row>
    <row r="197" spans="1:12" ht="22.5">
      <c r="A197" s="99" t="s">
        <v>308</v>
      </c>
      <c r="B197" s="100" t="s">
        <v>7</v>
      </c>
      <c r="C197" s="101" t="s">
        <v>72</v>
      </c>
      <c r="D197" s="123" t="s">
        <v>307</v>
      </c>
      <c r="E197" s="176" t="s">
        <v>310</v>
      </c>
      <c r="F197" s="187"/>
      <c r="G197" s="128" t="s">
        <v>72</v>
      </c>
      <c r="H197" s="96">
        <v>507200</v>
      </c>
      <c r="I197" s="102">
        <v>507200</v>
      </c>
      <c r="J197" s="103">
        <v>0</v>
      </c>
      <c r="K197" s="117" t="str">
        <f>C197 &amp; D197 &amp;E197 &amp; F197 &amp; G197</f>
        <v>00005030400000000000</v>
      </c>
      <c r="L197" s="106" t="s">
        <v>309</v>
      </c>
    </row>
    <row r="198" spans="1:12" ht="33.75">
      <c r="A198" s="99" t="s">
        <v>311</v>
      </c>
      <c r="B198" s="100" t="s">
        <v>7</v>
      </c>
      <c r="C198" s="101" t="s">
        <v>72</v>
      </c>
      <c r="D198" s="123" t="s">
        <v>307</v>
      </c>
      <c r="E198" s="176" t="s">
        <v>313</v>
      </c>
      <c r="F198" s="187"/>
      <c r="G198" s="128" t="s">
        <v>72</v>
      </c>
      <c r="H198" s="96">
        <v>507200</v>
      </c>
      <c r="I198" s="102">
        <v>507200</v>
      </c>
      <c r="J198" s="103">
        <v>0</v>
      </c>
      <c r="K198" s="117" t="str">
        <f>C198 &amp; D198 &amp;E198 &amp; F198 &amp; G198</f>
        <v>000050304000L5764000</v>
      </c>
      <c r="L198" s="106" t="s">
        <v>312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307</v>
      </c>
      <c r="E199" s="176" t="s">
        <v>313</v>
      </c>
      <c r="F199" s="187"/>
      <c r="G199" s="128" t="s">
        <v>7</v>
      </c>
      <c r="H199" s="96">
        <v>507200</v>
      </c>
      <c r="I199" s="102">
        <v>507200</v>
      </c>
      <c r="J199" s="103">
        <v>0</v>
      </c>
      <c r="K199" s="117" t="str">
        <f>C199 &amp; D199 &amp;E199 &amp; F199 &amp; G199</f>
        <v>000050304000L5764200</v>
      </c>
      <c r="L199" s="106" t="s">
        <v>314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307</v>
      </c>
      <c r="E200" s="176" t="s">
        <v>313</v>
      </c>
      <c r="F200" s="187"/>
      <c r="G200" s="128" t="s">
        <v>134</v>
      </c>
      <c r="H200" s="96">
        <v>507200</v>
      </c>
      <c r="I200" s="102">
        <v>507200</v>
      </c>
      <c r="J200" s="103">
        <v>0</v>
      </c>
      <c r="K200" s="117" t="str">
        <f>C200 &amp; D200 &amp;E200 &amp; F200 &amp; G200</f>
        <v>000050304000L5764240</v>
      </c>
      <c r="L200" s="106" t="s">
        <v>315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307</v>
      </c>
      <c r="E201" s="185" t="s">
        <v>313</v>
      </c>
      <c r="F201" s="186"/>
      <c r="G201" s="121" t="s">
        <v>136</v>
      </c>
      <c r="H201" s="80">
        <v>507200</v>
      </c>
      <c r="I201" s="81">
        <v>507200</v>
      </c>
      <c r="J201" s="82">
        <f>IF(IF(H201="",0,H201)=0,0,(IF(H201&gt;0,IF(I201&gt;H201,0,H201-I201),IF(I201&gt;H201,H201-I201,0))))</f>
        <v>0</v>
      </c>
      <c r="K201" s="117" t="str">
        <f>C201 &amp; D201 &amp;E201 &amp; F201 &amp; G201</f>
        <v>000050304000L5764244</v>
      </c>
      <c r="L201" s="83" t="str">
        <f>C201 &amp; D201 &amp;E201 &amp; F201 &amp; G201</f>
        <v>000050304000L5764244</v>
      </c>
    </row>
    <row r="202" spans="1:12" ht="22.5">
      <c r="A202" s="99" t="s">
        <v>316</v>
      </c>
      <c r="B202" s="100" t="s">
        <v>7</v>
      </c>
      <c r="C202" s="101" t="s">
        <v>72</v>
      </c>
      <c r="D202" s="123" t="s">
        <v>307</v>
      </c>
      <c r="E202" s="176" t="s">
        <v>318</v>
      </c>
      <c r="F202" s="187"/>
      <c r="G202" s="128" t="s">
        <v>72</v>
      </c>
      <c r="H202" s="96">
        <v>2335500</v>
      </c>
      <c r="I202" s="102">
        <v>1217829.5900000001</v>
      </c>
      <c r="J202" s="103">
        <v>1117670.4099999999</v>
      </c>
      <c r="K202" s="117" t="str">
        <f>C202 &amp; D202 &amp;E202 &amp; F202 &amp; G202</f>
        <v>00005030500000000000</v>
      </c>
      <c r="L202" s="106" t="s">
        <v>317</v>
      </c>
    </row>
    <row r="203" spans="1:12" ht="22.5">
      <c r="A203" s="99" t="s">
        <v>319</v>
      </c>
      <c r="B203" s="100" t="s">
        <v>7</v>
      </c>
      <c r="C203" s="101" t="s">
        <v>72</v>
      </c>
      <c r="D203" s="123" t="s">
        <v>307</v>
      </c>
      <c r="E203" s="176" t="s">
        <v>321</v>
      </c>
      <c r="F203" s="187"/>
      <c r="G203" s="128" t="s">
        <v>72</v>
      </c>
      <c r="H203" s="96">
        <v>1580000</v>
      </c>
      <c r="I203" s="102">
        <v>1071897.25</v>
      </c>
      <c r="J203" s="103">
        <v>508102.75</v>
      </c>
      <c r="K203" s="117" t="str">
        <f>C203 &amp; D203 &amp;E203 &amp; F203 &amp; G203</f>
        <v>00005030510000000000</v>
      </c>
      <c r="L203" s="106" t="s">
        <v>320</v>
      </c>
    </row>
    <row r="204" spans="1:12" ht="22.5">
      <c r="A204" s="99" t="s">
        <v>322</v>
      </c>
      <c r="B204" s="100" t="s">
        <v>7</v>
      </c>
      <c r="C204" s="101" t="s">
        <v>72</v>
      </c>
      <c r="D204" s="123" t="s">
        <v>307</v>
      </c>
      <c r="E204" s="176" t="s">
        <v>324</v>
      </c>
      <c r="F204" s="187"/>
      <c r="G204" s="128" t="s">
        <v>72</v>
      </c>
      <c r="H204" s="96">
        <v>1580000</v>
      </c>
      <c r="I204" s="102">
        <v>1071897.25</v>
      </c>
      <c r="J204" s="103">
        <v>508102.75</v>
      </c>
      <c r="K204" s="117" t="str">
        <f>C204 &amp; D204 &amp;E204 &amp; F204 &amp; G204</f>
        <v>00005030510099990000</v>
      </c>
      <c r="L204" s="106" t="s">
        <v>323</v>
      </c>
    </row>
    <row r="205" spans="1:12" ht="22.5">
      <c r="A205" s="99" t="s">
        <v>130</v>
      </c>
      <c r="B205" s="100" t="s">
        <v>7</v>
      </c>
      <c r="C205" s="101" t="s">
        <v>72</v>
      </c>
      <c r="D205" s="123" t="s">
        <v>307</v>
      </c>
      <c r="E205" s="176" t="s">
        <v>324</v>
      </c>
      <c r="F205" s="187"/>
      <c r="G205" s="128" t="s">
        <v>7</v>
      </c>
      <c r="H205" s="96">
        <v>1580000</v>
      </c>
      <c r="I205" s="102">
        <v>1071897.25</v>
      </c>
      <c r="J205" s="103">
        <v>508102.75</v>
      </c>
      <c r="K205" s="117" t="str">
        <f>C205 &amp; D205 &amp;E205 &amp; F205 &amp; G205</f>
        <v>00005030510099990200</v>
      </c>
      <c r="L205" s="106" t="s">
        <v>325</v>
      </c>
    </row>
    <row r="206" spans="1:12" ht="22.5">
      <c r="A206" s="99" t="s">
        <v>132</v>
      </c>
      <c r="B206" s="100" t="s">
        <v>7</v>
      </c>
      <c r="C206" s="101" t="s">
        <v>72</v>
      </c>
      <c r="D206" s="123" t="s">
        <v>307</v>
      </c>
      <c r="E206" s="176" t="s">
        <v>324</v>
      </c>
      <c r="F206" s="187"/>
      <c r="G206" s="128" t="s">
        <v>134</v>
      </c>
      <c r="H206" s="96">
        <v>1580000</v>
      </c>
      <c r="I206" s="102">
        <v>1071897.25</v>
      </c>
      <c r="J206" s="103">
        <v>508102.75</v>
      </c>
      <c r="K206" s="117" t="str">
        <f>C206 &amp; D206 &amp;E206 &amp; F206 &amp; G206</f>
        <v>00005030510099990240</v>
      </c>
      <c r="L206" s="106" t="s">
        <v>326</v>
      </c>
    </row>
    <row r="207" spans="1:12" s="84" customFormat="1">
      <c r="A207" s="79" t="s">
        <v>135</v>
      </c>
      <c r="B207" s="78" t="s">
        <v>7</v>
      </c>
      <c r="C207" s="120" t="s">
        <v>72</v>
      </c>
      <c r="D207" s="124" t="s">
        <v>307</v>
      </c>
      <c r="E207" s="185" t="s">
        <v>324</v>
      </c>
      <c r="F207" s="186"/>
      <c r="G207" s="121" t="s">
        <v>136</v>
      </c>
      <c r="H207" s="80">
        <v>1580000</v>
      </c>
      <c r="I207" s="81">
        <v>1071897.25</v>
      </c>
      <c r="J207" s="82">
        <f>IF(IF(H207="",0,H207)=0,0,(IF(H207&gt;0,IF(I207&gt;H207,0,H207-I207),IF(I207&gt;H207,H207-I207,0))))</f>
        <v>508102.75</v>
      </c>
      <c r="K207" s="117" t="str">
        <f>C207 &amp; D207 &amp;E207 &amp; F207 &amp; G207</f>
        <v>00005030510099990244</v>
      </c>
      <c r="L207" s="83" t="str">
        <f>C207 &amp; D207 &amp;E207 &amp; F207 &amp; G207</f>
        <v>00005030510099990244</v>
      </c>
    </row>
    <row r="208" spans="1:12" ht="22.5">
      <c r="A208" s="99" t="s">
        <v>327</v>
      </c>
      <c r="B208" s="100" t="s">
        <v>7</v>
      </c>
      <c r="C208" s="101" t="s">
        <v>72</v>
      </c>
      <c r="D208" s="123" t="s">
        <v>307</v>
      </c>
      <c r="E208" s="176" t="s">
        <v>329</v>
      </c>
      <c r="F208" s="187"/>
      <c r="G208" s="128" t="s">
        <v>72</v>
      </c>
      <c r="H208" s="96">
        <v>10000</v>
      </c>
      <c r="I208" s="102"/>
      <c r="J208" s="103">
        <v>10000</v>
      </c>
      <c r="K208" s="117" t="str">
        <f>C208 &amp; D208 &amp;E208 &amp; F208 &amp; G208</f>
        <v>00005030520000000000</v>
      </c>
      <c r="L208" s="106" t="s">
        <v>328</v>
      </c>
    </row>
    <row r="209" spans="1:12" ht="22.5">
      <c r="A209" s="99" t="s">
        <v>330</v>
      </c>
      <c r="B209" s="100" t="s">
        <v>7</v>
      </c>
      <c r="C209" s="101" t="s">
        <v>72</v>
      </c>
      <c r="D209" s="123" t="s">
        <v>307</v>
      </c>
      <c r="E209" s="176" t="s">
        <v>332</v>
      </c>
      <c r="F209" s="187"/>
      <c r="G209" s="128" t="s">
        <v>72</v>
      </c>
      <c r="H209" s="96">
        <v>10000</v>
      </c>
      <c r="I209" s="102"/>
      <c r="J209" s="103">
        <v>10000</v>
      </c>
      <c r="K209" s="117" t="str">
        <f>C209 &amp; D209 &amp;E209 &amp; F209 &amp; G209</f>
        <v>00005030520099990000</v>
      </c>
      <c r="L209" s="106" t="s">
        <v>331</v>
      </c>
    </row>
    <row r="210" spans="1:12" ht="22.5">
      <c r="A210" s="99" t="s">
        <v>130</v>
      </c>
      <c r="B210" s="100" t="s">
        <v>7</v>
      </c>
      <c r="C210" s="101" t="s">
        <v>72</v>
      </c>
      <c r="D210" s="123" t="s">
        <v>307</v>
      </c>
      <c r="E210" s="176" t="s">
        <v>332</v>
      </c>
      <c r="F210" s="187"/>
      <c r="G210" s="128" t="s">
        <v>7</v>
      </c>
      <c r="H210" s="96">
        <v>10000</v>
      </c>
      <c r="I210" s="102"/>
      <c r="J210" s="103">
        <v>10000</v>
      </c>
      <c r="K210" s="117" t="str">
        <f>C210 &amp; D210 &amp;E210 &amp; F210 &amp; G210</f>
        <v>00005030520099990200</v>
      </c>
      <c r="L210" s="106" t="s">
        <v>333</v>
      </c>
    </row>
    <row r="211" spans="1:12" ht="22.5">
      <c r="A211" s="99" t="s">
        <v>132</v>
      </c>
      <c r="B211" s="100" t="s">
        <v>7</v>
      </c>
      <c r="C211" s="101" t="s">
        <v>72</v>
      </c>
      <c r="D211" s="123" t="s">
        <v>307</v>
      </c>
      <c r="E211" s="176" t="s">
        <v>332</v>
      </c>
      <c r="F211" s="187"/>
      <c r="G211" s="128" t="s">
        <v>134</v>
      </c>
      <c r="H211" s="96">
        <v>10000</v>
      </c>
      <c r="I211" s="102"/>
      <c r="J211" s="103">
        <v>10000</v>
      </c>
      <c r="K211" s="117" t="str">
        <f>C211 &amp; D211 &amp;E211 &amp; F211 &amp; G211</f>
        <v>00005030520099990240</v>
      </c>
      <c r="L211" s="106" t="s">
        <v>334</v>
      </c>
    </row>
    <row r="212" spans="1:12" s="84" customFormat="1">
      <c r="A212" s="79" t="s">
        <v>135</v>
      </c>
      <c r="B212" s="78" t="s">
        <v>7</v>
      </c>
      <c r="C212" s="120" t="s">
        <v>72</v>
      </c>
      <c r="D212" s="124" t="s">
        <v>307</v>
      </c>
      <c r="E212" s="185" t="s">
        <v>332</v>
      </c>
      <c r="F212" s="186"/>
      <c r="G212" s="121" t="s">
        <v>136</v>
      </c>
      <c r="H212" s="80">
        <v>10000</v>
      </c>
      <c r="I212" s="81"/>
      <c r="J212" s="82">
        <f>IF(IF(H212="",0,H212)=0,0,(IF(H212&gt;0,IF(I212&gt;H212,0,H212-I212),IF(I212&gt;H212,H212-I212,0))))</f>
        <v>10000</v>
      </c>
      <c r="K212" s="117" t="str">
        <f>C212 &amp; D212 &amp;E212 &amp; F212 &amp; G212</f>
        <v>00005030520099990244</v>
      </c>
      <c r="L212" s="83" t="str">
        <f>C212 &amp; D212 &amp;E212 &amp; F212 &amp; G212</f>
        <v>00005030520099990244</v>
      </c>
    </row>
    <row r="213" spans="1:12" ht="22.5">
      <c r="A213" s="99" t="s">
        <v>335</v>
      </c>
      <c r="B213" s="100" t="s">
        <v>7</v>
      </c>
      <c r="C213" s="101" t="s">
        <v>72</v>
      </c>
      <c r="D213" s="123" t="s">
        <v>307</v>
      </c>
      <c r="E213" s="176" t="s">
        <v>337</v>
      </c>
      <c r="F213" s="187"/>
      <c r="G213" s="128" t="s">
        <v>72</v>
      </c>
      <c r="H213" s="96">
        <v>745500</v>
      </c>
      <c r="I213" s="102">
        <v>145932.34</v>
      </c>
      <c r="J213" s="103">
        <v>599567.66</v>
      </c>
      <c r="K213" s="117" t="str">
        <f>C213 &amp; D213 &amp;E213 &amp; F213 &amp; G213</f>
        <v>00005030530000000000</v>
      </c>
      <c r="L213" s="106" t="s">
        <v>336</v>
      </c>
    </row>
    <row r="214" spans="1:12" ht="33.75">
      <c r="A214" s="99" t="s">
        <v>338</v>
      </c>
      <c r="B214" s="100" t="s">
        <v>7</v>
      </c>
      <c r="C214" s="101" t="s">
        <v>72</v>
      </c>
      <c r="D214" s="123" t="s">
        <v>307</v>
      </c>
      <c r="E214" s="176" t="s">
        <v>340</v>
      </c>
      <c r="F214" s="187"/>
      <c r="G214" s="128" t="s">
        <v>72</v>
      </c>
      <c r="H214" s="96">
        <v>69500</v>
      </c>
      <c r="I214" s="102"/>
      <c r="J214" s="103">
        <v>69500</v>
      </c>
      <c r="K214" s="117" t="str">
        <f>C214 &amp; D214 &amp;E214 &amp; F214 &amp; G214</f>
        <v>00005030530072090000</v>
      </c>
      <c r="L214" s="106" t="s">
        <v>339</v>
      </c>
    </row>
    <row r="215" spans="1:12" ht="22.5">
      <c r="A215" s="99" t="s">
        <v>130</v>
      </c>
      <c r="B215" s="100" t="s">
        <v>7</v>
      </c>
      <c r="C215" s="101" t="s">
        <v>72</v>
      </c>
      <c r="D215" s="123" t="s">
        <v>307</v>
      </c>
      <c r="E215" s="176" t="s">
        <v>340</v>
      </c>
      <c r="F215" s="187"/>
      <c r="G215" s="128" t="s">
        <v>7</v>
      </c>
      <c r="H215" s="96">
        <v>69500</v>
      </c>
      <c r="I215" s="102"/>
      <c r="J215" s="103">
        <v>69500</v>
      </c>
      <c r="K215" s="117" t="str">
        <f>C215 &amp; D215 &amp;E215 &amp; F215 &amp; G215</f>
        <v>00005030530072090200</v>
      </c>
      <c r="L215" s="106" t="s">
        <v>341</v>
      </c>
    </row>
    <row r="216" spans="1:12" ht="22.5">
      <c r="A216" s="99" t="s">
        <v>132</v>
      </c>
      <c r="B216" s="100" t="s">
        <v>7</v>
      </c>
      <c r="C216" s="101" t="s">
        <v>72</v>
      </c>
      <c r="D216" s="123" t="s">
        <v>307</v>
      </c>
      <c r="E216" s="176" t="s">
        <v>340</v>
      </c>
      <c r="F216" s="187"/>
      <c r="G216" s="128" t="s">
        <v>134</v>
      </c>
      <c r="H216" s="96">
        <v>69500</v>
      </c>
      <c r="I216" s="102"/>
      <c r="J216" s="103">
        <v>69500</v>
      </c>
      <c r="K216" s="117" t="str">
        <f>C216 &amp; D216 &amp;E216 &amp; F216 &amp; G216</f>
        <v>00005030530072090240</v>
      </c>
      <c r="L216" s="106" t="s">
        <v>342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307</v>
      </c>
      <c r="E217" s="185" t="s">
        <v>340</v>
      </c>
      <c r="F217" s="186"/>
      <c r="G217" s="121" t="s">
        <v>136</v>
      </c>
      <c r="H217" s="80">
        <v>69500</v>
      </c>
      <c r="I217" s="81"/>
      <c r="J217" s="82">
        <f>IF(IF(H217="",0,H217)=0,0,(IF(H217&gt;0,IF(I217&gt;H217,0,H217-I217),IF(I217&gt;H217,H217-I217,0))))</f>
        <v>69500</v>
      </c>
      <c r="K217" s="117" t="str">
        <f>C217 &amp; D217 &amp;E217 &amp; F217 &amp; G217</f>
        <v>00005030530072090244</v>
      </c>
      <c r="L217" s="83" t="str">
        <f>C217 &amp; D217 &amp;E217 &amp; F217 &amp; G217</f>
        <v>00005030530072090244</v>
      </c>
    </row>
    <row r="218" spans="1:12" ht="33.75">
      <c r="A218" s="99" t="s">
        <v>343</v>
      </c>
      <c r="B218" s="100" t="s">
        <v>7</v>
      </c>
      <c r="C218" s="101" t="s">
        <v>72</v>
      </c>
      <c r="D218" s="123" t="s">
        <v>307</v>
      </c>
      <c r="E218" s="176" t="s">
        <v>345</v>
      </c>
      <c r="F218" s="187"/>
      <c r="G218" s="128" t="s">
        <v>72</v>
      </c>
      <c r="H218" s="96">
        <v>646000</v>
      </c>
      <c r="I218" s="102">
        <v>145932.34</v>
      </c>
      <c r="J218" s="103">
        <v>500067.66</v>
      </c>
      <c r="K218" s="117" t="str">
        <f>C218 &amp; D218 &amp;E218 &amp; F218 &amp; G218</f>
        <v>00005030530099990000</v>
      </c>
      <c r="L218" s="106" t="s">
        <v>344</v>
      </c>
    </row>
    <row r="219" spans="1:12" ht="22.5">
      <c r="A219" s="99" t="s">
        <v>130</v>
      </c>
      <c r="B219" s="100" t="s">
        <v>7</v>
      </c>
      <c r="C219" s="101" t="s">
        <v>72</v>
      </c>
      <c r="D219" s="123" t="s">
        <v>307</v>
      </c>
      <c r="E219" s="176" t="s">
        <v>345</v>
      </c>
      <c r="F219" s="187"/>
      <c r="G219" s="128" t="s">
        <v>7</v>
      </c>
      <c r="H219" s="96">
        <v>646000</v>
      </c>
      <c r="I219" s="102">
        <v>145932.34</v>
      </c>
      <c r="J219" s="103">
        <v>500067.66</v>
      </c>
      <c r="K219" s="117" t="str">
        <f>C219 &amp; D219 &amp;E219 &amp; F219 &amp; G219</f>
        <v>00005030530099990200</v>
      </c>
      <c r="L219" s="106" t="s">
        <v>346</v>
      </c>
    </row>
    <row r="220" spans="1:12" ht="22.5">
      <c r="A220" s="99" t="s">
        <v>132</v>
      </c>
      <c r="B220" s="100" t="s">
        <v>7</v>
      </c>
      <c r="C220" s="101" t="s">
        <v>72</v>
      </c>
      <c r="D220" s="123" t="s">
        <v>307</v>
      </c>
      <c r="E220" s="176" t="s">
        <v>345</v>
      </c>
      <c r="F220" s="187"/>
      <c r="G220" s="128" t="s">
        <v>134</v>
      </c>
      <c r="H220" s="96">
        <v>646000</v>
      </c>
      <c r="I220" s="102">
        <v>145932.34</v>
      </c>
      <c r="J220" s="103">
        <v>500067.66</v>
      </c>
      <c r="K220" s="117" t="str">
        <f>C220 &amp; D220 &amp;E220 &amp; F220 &amp; G220</f>
        <v>00005030530099990240</v>
      </c>
      <c r="L220" s="106" t="s">
        <v>347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307</v>
      </c>
      <c r="E221" s="185" t="s">
        <v>345</v>
      </c>
      <c r="F221" s="186"/>
      <c r="G221" s="121" t="s">
        <v>136</v>
      </c>
      <c r="H221" s="80">
        <v>646000</v>
      </c>
      <c r="I221" s="81">
        <v>145932.34</v>
      </c>
      <c r="J221" s="82">
        <f>IF(IF(H221="",0,H221)=0,0,(IF(H221&gt;0,IF(I221&gt;H221,0,H221-I221),IF(I221&gt;H221,H221-I221,0))))</f>
        <v>500067.66</v>
      </c>
      <c r="K221" s="117" t="str">
        <f>C221 &amp; D221 &amp;E221 &amp; F221 &amp; G221</f>
        <v>00005030530099990244</v>
      </c>
      <c r="L221" s="83" t="str">
        <f>C221 &amp; D221 &amp;E221 &amp; F221 &amp; G221</f>
        <v>00005030530099990244</v>
      </c>
    </row>
    <row r="222" spans="1:12" ht="45">
      <c r="A222" s="99" t="s">
        <v>348</v>
      </c>
      <c r="B222" s="100" t="s">
        <v>7</v>
      </c>
      <c r="C222" s="101" t="s">
        <v>72</v>
      </c>
      <c r="D222" s="123" t="s">
        <v>307</v>
      </c>
      <c r="E222" s="176" t="s">
        <v>350</v>
      </c>
      <c r="F222" s="187"/>
      <c r="G222" s="128" t="s">
        <v>72</v>
      </c>
      <c r="H222" s="96">
        <v>30000</v>
      </c>
      <c r="I222" s="102"/>
      <c r="J222" s="103">
        <v>30000</v>
      </c>
      <c r="K222" s="117" t="str">
        <f>C222 &amp; D222 &amp;E222 &amp; F222 &amp; G222</f>
        <v>000050305300S2090000</v>
      </c>
      <c r="L222" s="106" t="s">
        <v>349</v>
      </c>
    </row>
    <row r="223" spans="1:12" ht="22.5">
      <c r="A223" s="99" t="s">
        <v>130</v>
      </c>
      <c r="B223" s="100" t="s">
        <v>7</v>
      </c>
      <c r="C223" s="101" t="s">
        <v>72</v>
      </c>
      <c r="D223" s="123" t="s">
        <v>307</v>
      </c>
      <c r="E223" s="176" t="s">
        <v>350</v>
      </c>
      <c r="F223" s="187"/>
      <c r="G223" s="128" t="s">
        <v>7</v>
      </c>
      <c r="H223" s="96">
        <v>30000</v>
      </c>
      <c r="I223" s="102"/>
      <c r="J223" s="103">
        <v>30000</v>
      </c>
      <c r="K223" s="117" t="str">
        <f>C223 &amp; D223 &amp;E223 &amp; F223 &amp; G223</f>
        <v>000050305300S2090200</v>
      </c>
      <c r="L223" s="106" t="s">
        <v>351</v>
      </c>
    </row>
    <row r="224" spans="1:12" ht="22.5">
      <c r="A224" s="99" t="s">
        <v>132</v>
      </c>
      <c r="B224" s="100" t="s">
        <v>7</v>
      </c>
      <c r="C224" s="101" t="s">
        <v>72</v>
      </c>
      <c r="D224" s="123" t="s">
        <v>307</v>
      </c>
      <c r="E224" s="176" t="s">
        <v>350</v>
      </c>
      <c r="F224" s="187"/>
      <c r="G224" s="128" t="s">
        <v>134</v>
      </c>
      <c r="H224" s="96">
        <v>30000</v>
      </c>
      <c r="I224" s="102"/>
      <c r="J224" s="103">
        <v>30000</v>
      </c>
      <c r="K224" s="117" t="str">
        <f>C224 &amp; D224 &amp;E224 &amp; F224 &amp; G224</f>
        <v>000050305300S2090240</v>
      </c>
      <c r="L224" s="106" t="s">
        <v>352</v>
      </c>
    </row>
    <row r="225" spans="1:12" s="84" customFormat="1">
      <c r="A225" s="79" t="s">
        <v>135</v>
      </c>
      <c r="B225" s="78" t="s">
        <v>7</v>
      </c>
      <c r="C225" s="120" t="s">
        <v>72</v>
      </c>
      <c r="D225" s="124" t="s">
        <v>307</v>
      </c>
      <c r="E225" s="185" t="s">
        <v>350</v>
      </c>
      <c r="F225" s="186"/>
      <c r="G225" s="121" t="s">
        <v>136</v>
      </c>
      <c r="H225" s="80">
        <v>30000</v>
      </c>
      <c r="I225" s="81"/>
      <c r="J225" s="82">
        <f>IF(IF(H225="",0,H225)=0,0,(IF(H225&gt;0,IF(I225&gt;H225,0,H225-I225),IF(I225&gt;H225,H225-I225,0))))</f>
        <v>30000</v>
      </c>
      <c r="K225" s="117" t="str">
        <f>C225 &amp; D225 &amp;E225 &amp; F225 &amp; G225</f>
        <v>000050305300S2090244</v>
      </c>
      <c r="L225" s="83" t="str">
        <f>C225 &amp; D225 &amp;E225 &amp; F225 &amp; G225</f>
        <v>000050305300S2090244</v>
      </c>
    </row>
    <row r="226" spans="1:12">
      <c r="A226" s="99" t="s">
        <v>353</v>
      </c>
      <c r="B226" s="100" t="s">
        <v>7</v>
      </c>
      <c r="C226" s="101" t="s">
        <v>72</v>
      </c>
      <c r="D226" s="123" t="s">
        <v>355</v>
      </c>
      <c r="E226" s="176" t="s">
        <v>96</v>
      </c>
      <c r="F226" s="187"/>
      <c r="G226" s="128" t="s">
        <v>72</v>
      </c>
      <c r="H226" s="96">
        <v>30000</v>
      </c>
      <c r="I226" s="102">
        <v>15000</v>
      </c>
      <c r="J226" s="103">
        <v>15000</v>
      </c>
      <c r="K226" s="117" t="str">
        <f>C226 &amp; D226 &amp;E226 &amp; F226 &amp; G226</f>
        <v>00007000000000000000</v>
      </c>
      <c r="L226" s="106" t="s">
        <v>354</v>
      </c>
    </row>
    <row r="227" spans="1:12">
      <c r="A227" s="99" t="s">
        <v>356</v>
      </c>
      <c r="B227" s="100" t="s">
        <v>7</v>
      </c>
      <c r="C227" s="101" t="s">
        <v>72</v>
      </c>
      <c r="D227" s="123" t="s">
        <v>358</v>
      </c>
      <c r="E227" s="176" t="s">
        <v>96</v>
      </c>
      <c r="F227" s="187"/>
      <c r="G227" s="128" t="s">
        <v>72</v>
      </c>
      <c r="H227" s="96">
        <v>30000</v>
      </c>
      <c r="I227" s="102">
        <v>15000</v>
      </c>
      <c r="J227" s="103">
        <v>15000</v>
      </c>
      <c r="K227" s="117" t="str">
        <f>C227 &amp; D227 &amp;E227 &amp; F227 &amp; G227</f>
        <v>00007070000000000000</v>
      </c>
      <c r="L227" s="106" t="s">
        <v>357</v>
      </c>
    </row>
    <row r="228" spans="1:12" ht="22.5">
      <c r="A228" s="99" t="s">
        <v>359</v>
      </c>
      <c r="B228" s="100" t="s">
        <v>7</v>
      </c>
      <c r="C228" s="101" t="s">
        <v>72</v>
      </c>
      <c r="D228" s="123" t="s">
        <v>358</v>
      </c>
      <c r="E228" s="176" t="s">
        <v>361</v>
      </c>
      <c r="F228" s="187"/>
      <c r="G228" s="128" t="s">
        <v>72</v>
      </c>
      <c r="H228" s="96">
        <v>30000</v>
      </c>
      <c r="I228" s="102">
        <v>15000</v>
      </c>
      <c r="J228" s="103">
        <v>15000</v>
      </c>
      <c r="K228" s="117" t="str">
        <f>C228 &amp; D228 &amp;E228 &amp; F228 &amp; G228</f>
        <v>00007070600000000000</v>
      </c>
      <c r="L228" s="106" t="s">
        <v>360</v>
      </c>
    </row>
    <row r="229" spans="1:12" ht="33.75">
      <c r="A229" s="99" t="s">
        <v>362</v>
      </c>
      <c r="B229" s="100" t="s">
        <v>7</v>
      </c>
      <c r="C229" s="101" t="s">
        <v>72</v>
      </c>
      <c r="D229" s="123" t="s">
        <v>358</v>
      </c>
      <c r="E229" s="176" t="s">
        <v>364</v>
      </c>
      <c r="F229" s="187"/>
      <c r="G229" s="128" t="s">
        <v>72</v>
      </c>
      <c r="H229" s="96">
        <v>30000</v>
      </c>
      <c r="I229" s="102">
        <v>15000</v>
      </c>
      <c r="J229" s="103">
        <v>15000</v>
      </c>
      <c r="K229" s="117" t="str">
        <f>C229 &amp; D229 &amp;E229 &amp; F229 &amp; G229</f>
        <v>00007070600096000000</v>
      </c>
      <c r="L229" s="106" t="s">
        <v>363</v>
      </c>
    </row>
    <row r="230" spans="1:12" ht="22.5">
      <c r="A230" s="99" t="s">
        <v>130</v>
      </c>
      <c r="B230" s="100" t="s">
        <v>7</v>
      </c>
      <c r="C230" s="101" t="s">
        <v>72</v>
      </c>
      <c r="D230" s="123" t="s">
        <v>358</v>
      </c>
      <c r="E230" s="176" t="s">
        <v>364</v>
      </c>
      <c r="F230" s="187"/>
      <c r="G230" s="128" t="s">
        <v>7</v>
      </c>
      <c r="H230" s="96">
        <v>30000</v>
      </c>
      <c r="I230" s="102">
        <v>15000</v>
      </c>
      <c r="J230" s="103">
        <v>15000</v>
      </c>
      <c r="K230" s="117" t="str">
        <f>C230 &amp; D230 &amp;E230 &amp; F230 &amp; G230</f>
        <v>00007070600096000200</v>
      </c>
      <c r="L230" s="106" t="s">
        <v>365</v>
      </c>
    </row>
    <row r="231" spans="1:12" ht="22.5">
      <c r="A231" s="99" t="s">
        <v>132</v>
      </c>
      <c r="B231" s="100" t="s">
        <v>7</v>
      </c>
      <c r="C231" s="101" t="s">
        <v>72</v>
      </c>
      <c r="D231" s="123" t="s">
        <v>358</v>
      </c>
      <c r="E231" s="176" t="s">
        <v>364</v>
      </c>
      <c r="F231" s="187"/>
      <c r="G231" s="128" t="s">
        <v>134</v>
      </c>
      <c r="H231" s="96">
        <v>30000</v>
      </c>
      <c r="I231" s="102">
        <v>15000</v>
      </c>
      <c r="J231" s="103">
        <v>15000</v>
      </c>
      <c r="K231" s="117" t="str">
        <f>C231 &amp; D231 &amp;E231 &amp; F231 &amp; G231</f>
        <v>00007070600096000240</v>
      </c>
      <c r="L231" s="106" t="s">
        <v>366</v>
      </c>
    </row>
    <row r="232" spans="1:12" s="84" customFormat="1">
      <c r="A232" s="79" t="s">
        <v>135</v>
      </c>
      <c r="B232" s="78" t="s">
        <v>7</v>
      </c>
      <c r="C232" s="120" t="s">
        <v>72</v>
      </c>
      <c r="D232" s="124" t="s">
        <v>358</v>
      </c>
      <c r="E232" s="185" t="s">
        <v>364</v>
      </c>
      <c r="F232" s="186"/>
      <c r="G232" s="121" t="s">
        <v>136</v>
      </c>
      <c r="H232" s="80">
        <v>30000</v>
      </c>
      <c r="I232" s="81">
        <v>15000</v>
      </c>
      <c r="J232" s="82">
        <f>IF(IF(H232="",0,H232)=0,0,(IF(H232&gt;0,IF(I232&gt;H232,0,H232-I232),IF(I232&gt;H232,H232-I232,0))))</f>
        <v>15000</v>
      </c>
      <c r="K232" s="117" t="str">
        <f>C232 &amp; D232 &amp;E232 &amp; F232 &amp; G232</f>
        <v>00007070600096000244</v>
      </c>
      <c r="L232" s="83" t="str">
        <f>C232 &amp; D232 &amp;E232 &amp; F232 &amp; G232</f>
        <v>00007070600096000244</v>
      </c>
    </row>
    <row r="233" spans="1:12">
      <c r="A233" s="99" t="s">
        <v>367</v>
      </c>
      <c r="B233" s="100" t="s">
        <v>7</v>
      </c>
      <c r="C233" s="101" t="s">
        <v>72</v>
      </c>
      <c r="D233" s="123" t="s">
        <v>369</v>
      </c>
      <c r="E233" s="176" t="s">
        <v>96</v>
      </c>
      <c r="F233" s="187"/>
      <c r="G233" s="128" t="s">
        <v>72</v>
      </c>
      <c r="H233" s="96">
        <v>50000</v>
      </c>
      <c r="I233" s="102"/>
      <c r="J233" s="103">
        <v>50000</v>
      </c>
      <c r="K233" s="117" t="str">
        <f>C233 &amp; D233 &amp;E233 &amp; F233 &amp; G233</f>
        <v>00008000000000000000</v>
      </c>
      <c r="L233" s="106" t="s">
        <v>368</v>
      </c>
    </row>
    <row r="234" spans="1:12">
      <c r="A234" s="99" t="s">
        <v>370</v>
      </c>
      <c r="B234" s="100" t="s">
        <v>7</v>
      </c>
      <c r="C234" s="101" t="s">
        <v>72</v>
      </c>
      <c r="D234" s="123" t="s">
        <v>372</v>
      </c>
      <c r="E234" s="176" t="s">
        <v>96</v>
      </c>
      <c r="F234" s="187"/>
      <c r="G234" s="128" t="s">
        <v>72</v>
      </c>
      <c r="H234" s="96">
        <v>50000</v>
      </c>
      <c r="I234" s="102"/>
      <c r="J234" s="103">
        <v>50000</v>
      </c>
      <c r="K234" s="117" t="str">
        <f>C234 &amp; D234 &amp;E234 &amp; F234 &amp; G234</f>
        <v>00008010000000000000</v>
      </c>
      <c r="L234" s="106" t="s">
        <v>371</v>
      </c>
    </row>
    <row r="235" spans="1:12" ht="22.5">
      <c r="A235" s="99" t="s">
        <v>373</v>
      </c>
      <c r="B235" s="100" t="s">
        <v>7</v>
      </c>
      <c r="C235" s="101" t="s">
        <v>72</v>
      </c>
      <c r="D235" s="123" t="s">
        <v>372</v>
      </c>
      <c r="E235" s="176" t="s">
        <v>375</v>
      </c>
      <c r="F235" s="187"/>
      <c r="G235" s="128" t="s">
        <v>72</v>
      </c>
      <c r="H235" s="96">
        <v>50000</v>
      </c>
      <c r="I235" s="102"/>
      <c r="J235" s="103">
        <v>50000</v>
      </c>
      <c r="K235" s="117" t="str">
        <f>C235 &amp; D235 &amp;E235 &amp; F235 &amp; G235</f>
        <v>00008010700000000000</v>
      </c>
      <c r="L235" s="106" t="s">
        <v>374</v>
      </c>
    </row>
    <row r="236" spans="1:12" ht="22.5">
      <c r="A236" s="99" t="s">
        <v>376</v>
      </c>
      <c r="B236" s="100" t="s">
        <v>7</v>
      </c>
      <c r="C236" s="101" t="s">
        <v>72</v>
      </c>
      <c r="D236" s="123" t="s">
        <v>372</v>
      </c>
      <c r="E236" s="176" t="s">
        <v>378</v>
      </c>
      <c r="F236" s="187"/>
      <c r="G236" s="128" t="s">
        <v>72</v>
      </c>
      <c r="H236" s="96">
        <v>50000</v>
      </c>
      <c r="I236" s="102"/>
      <c r="J236" s="103">
        <v>50000</v>
      </c>
      <c r="K236" s="117" t="str">
        <f>C236 &amp; D236 &amp;E236 &amp; F236 &amp; G236</f>
        <v>00008010700097000000</v>
      </c>
      <c r="L236" s="106" t="s">
        <v>377</v>
      </c>
    </row>
    <row r="237" spans="1:12" ht="22.5">
      <c r="A237" s="99" t="s">
        <v>130</v>
      </c>
      <c r="B237" s="100" t="s">
        <v>7</v>
      </c>
      <c r="C237" s="101" t="s">
        <v>72</v>
      </c>
      <c r="D237" s="123" t="s">
        <v>372</v>
      </c>
      <c r="E237" s="176" t="s">
        <v>378</v>
      </c>
      <c r="F237" s="187"/>
      <c r="G237" s="128" t="s">
        <v>7</v>
      </c>
      <c r="H237" s="96">
        <v>50000</v>
      </c>
      <c r="I237" s="102"/>
      <c r="J237" s="103">
        <v>50000</v>
      </c>
      <c r="K237" s="117" t="str">
        <f>C237 &amp; D237 &amp;E237 &amp; F237 &amp; G237</f>
        <v>00008010700097000200</v>
      </c>
      <c r="L237" s="106" t="s">
        <v>379</v>
      </c>
    </row>
    <row r="238" spans="1:12" ht="22.5">
      <c r="A238" s="99" t="s">
        <v>132</v>
      </c>
      <c r="B238" s="100" t="s">
        <v>7</v>
      </c>
      <c r="C238" s="101" t="s">
        <v>72</v>
      </c>
      <c r="D238" s="123" t="s">
        <v>372</v>
      </c>
      <c r="E238" s="176" t="s">
        <v>378</v>
      </c>
      <c r="F238" s="187"/>
      <c r="G238" s="128" t="s">
        <v>134</v>
      </c>
      <c r="H238" s="96">
        <v>50000</v>
      </c>
      <c r="I238" s="102"/>
      <c r="J238" s="103">
        <v>50000</v>
      </c>
      <c r="K238" s="117" t="str">
        <f>C238 &amp; D238 &amp;E238 &amp; F238 &amp; G238</f>
        <v>00008010700097000240</v>
      </c>
      <c r="L238" s="106" t="s">
        <v>380</v>
      </c>
    </row>
    <row r="239" spans="1:12" s="84" customFormat="1">
      <c r="A239" s="79" t="s">
        <v>135</v>
      </c>
      <c r="B239" s="78" t="s">
        <v>7</v>
      </c>
      <c r="C239" s="120" t="s">
        <v>72</v>
      </c>
      <c r="D239" s="124" t="s">
        <v>372</v>
      </c>
      <c r="E239" s="185" t="s">
        <v>378</v>
      </c>
      <c r="F239" s="186"/>
      <c r="G239" s="121" t="s">
        <v>136</v>
      </c>
      <c r="H239" s="80">
        <v>50000</v>
      </c>
      <c r="I239" s="81"/>
      <c r="J239" s="82">
        <f>IF(IF(H239="",0,H239)=0,0,(IF(H239&gt;0,IF(I239&gt;H239,0,H239-I239),IF(I239&gt;H239,H239-I239,0))))</f>
        <v>50000</v>
      </c>
      <c r="K239" s="117" t="str">
        <f>C239 &amp; D239 &amp;E239 &amp; F239 &amp; G239</f>
        <v>00008010700097000244</v>
      </c>
      <c r="L239" s="83" t="str">
        <f>C239 &amp; D239 &amp;E239 &amp; F239 &amp; G239</f>
        <v>00008010700097000244</v>
      </c>
    </row>
    <row r="240" spans="1:12">
      <c r="A240" s="99" t="s">
        <v>381</v>
      </c>
      <c r="B240" s="100" t="s">
        <v>7</v>
      </c>
      <c r="C240" s="101" t="s">
        <v>72</v>
      </c>
      <c r="D240" s="123" t="s">
        <v>383</v>
      </c>
      <c r="E240" s="176" t="s">
        <v>96</v>
      </c>
      <c r="F240" s="187"/>
      <c r="G240" s="128" t="s">
        <v>72</v>
      </c>
      <c r="H240" s="96">
        <v>148200</v>
      </c>
      <c r="I240" s="102">
        <v>61732.65</v>
      </c>
      <c r="J240" s="103">
        <v>86467.35</v>
      </c>
      <c r="K240" s="117" t="str">
        <f>C240 &amp; D240 &amp;E240 &amp; F240 &amp; G240</f>
        <v>00010000000000000000</v>
      </c>
      <c r="L240" s="106" t="s">
        <v>382</v>
      </c>
    </row>
    <row r="241" spans="1:12">
      <c r="A241" s="99" t="s">
        <v>384</v>
      </c>
      <c r="B241" s="100" t="s">
        <v>7</v>
      </c>
      <c r="C241" s="101" t="s">
        <v>72</v>
      </c>
      <c r="D241" s="123" t="s">
        <v>386</v>
      </c>
      <c r="E241" s="176" t="s">
        <v>96</v>
      </c>
      <c r="F241" s="187"/>
      <c r="G241" s="128" t="s">
        <v>72</v>
      </c>
      <c r="H241" s="96">
        <v>148200</v>
      </c>
      <c r="I241" s="102">
        <v>61732.65</v>
      </c>
      <c r="J241" s="103">
        <v>86467.35</v>
      </c>
      <c r="K241" s="117" t="str">
        <f>C241 &amp; D241 &amp;E241 &amp; F241 &amp; G241</f>
        <v>00010010000000000000</v>
      </c>
      <c r="L241" s="106" t="s">
        <v>385</v>
      </c>
    </row>
    <row r="242" spans="1:12" ht="33.75">
      <c r="A242" s="99" t="s">
        <v>119</v>
      </c>
      <c r="B242" s="100" t="s">
        <v>7</v>
      </c>
      <c r="C242" s="101" t="s">
        <v>72</v>
      </c>
      <c r="D242" s="123" t="s">
        <v>386</v>
      </c>
      <c r="E242" s="176" t="s">
        <v>121</v>
      </c>
      <c r="F242" s="187"/>
      <c r="G242" s="128" t="s">
        <v>72</v>
      </c>
      <c r="H242" s="96">
        <v>148200</v>
      </c>
      <c r="I242" s="102">
        <v>61732.65</v>
      </c>
      <c r="J242" s="103">
        <v>86467.35</v>
      </c>
      <c r="K242" s="117" t="str">
        <f>C242 &amp; D242 &amp;E242 &amp; F242 &amp; G242</f>
        <v>00010010100000000000</v>
      </c>
      <c r="L242" s="106" t="s">
        <v>387</v>
      </c>
    </row>
    <row r="243" spans="1:12" ht="22.5">
      <c r="A243" s="99" t="s">
        <v>122</v>
      </c>
      <c r="B243" s="100" t="s">
        <v>7</v>
      </c>
      <c r="C243" s="101" t="s">
        <v>72</v>
      </c>
      <c r="D243" s="123" t="s">
        <v>386</v>
      </c>
      <c r="E243" s="176" t="s">
        <v>124</v>
      </c>
      <c r="F243" s="187"/>
      <c r="G243" s="128" t="s">
        <v>72</v>
      </c>
      <c r="H243" s="96">
        <v>148200</v>
      </c>
      <c r="I243" s="102">
        <v>61732.65</v>
      </c>
      <c r="J243" s="103">
        <v>86467.35</v>
      </c>
      <c r="K243" s="117" t="str">
        <f>C243 &amp; D243 &amp;E243 &amp; F243 &amp; G243</f>
        <v>00010010110000000000</v>
      </c>
      <c r="L243" s="106" t="s">
        <v>388</v>
      </c>
    </row>
    <row r="244" spans="1:12" ht="33.75">
      <c r="A244" s="99" t="s">
        <v>389</v>
      </c>
      <c r="B244" s="100" t="s">
        <v>7</v>
      </c>
      <c r="C244" s="101" t="s">
        <v>72</v>
      </c>
      <c r="D244" s="123" t="s">
        <v>386</v>
      </c>
      <c r="E244" s="176" t="s">
        <v>391</v>
      </c>
      <c r="F244" s="187"/>
      <c r="G244" s="128" t="s">
        <v>72</v>
      </c>
      <c r="H244" s="96">
        <v>148200</v>
      </c>
      <c r="I244" s="102">
        <v>61732.65</v>
      </c>
      <c r="J244" s="103">
        <v>86467.35</v>
      </c>
      <c r="K244" s="117" t="str">
        <f>C244 &amp; D244 &amp;E244 &amp; F244 &amp; G244</f>
        <v>00010010110002001000</v>
      </c>
      <c r="L244" s="106" t="s">
        <v>390</v>
      </c>
    </row>
    <row r="245" spans="1:12">
      <c r="A245" s="99" t="s">
        <v>392</v>
      </c>
      <c r="B245" s="100" t="s">
        <v>7</v>
      </c>
      <c r="C245" s="101" t="s">
        <v>72</v>
      </c>
      <c r="D245" s="123" t="s">
        <v>386</v>
      </c>
      <c r="E245" s="176" t="s">
        <v>391</v>
      </c>
      <c r="F245" s="187"/>
      <c r="G245" s="128" t="s">
        <v>394</v>
      </c>
      <c r="H245" s="96">
        <v>148200</v>
      </c>
      <c r="I245" s="102">
        <v>61732.65</v>
      </c>
      <c r="J245" s="103">
        <v>86467.35</v>
      </c>
      <c r="K245" s="117" t="str">
        <f>C245 &amp; D245 &amp;E245 &amp; F245 &amp; G245</f>
        <v>00010010110002001300</v>
      </c>
      <c r="L245" s="106" t="s">
        <v>393</v>
      </c>
    </row>
    <row r="246" spans="1:12">
      <c r="A246" s="99" t="s">
        <v>395</v>
      </c>
      <c r="B246" s="100" t="s">
        <v>7</v>
      </c>
      <c r="C246" s="101" t="s">
        <v>72</v>
      </c>
      <c r="D246" s="123" t="s">
        <v>386</v>
      </c>
      <c r="E246" s="176" t="s">
        <v>391</v>
      </c>
      <c r="F246" s="187"/>
      <c r="G246" s="128" t="s">
        <v>397</v>
      </c>
      <c r="H246" s="96">
        <v>148200</v>
      </c>
      <c r="I246" s="102">
        <v>61732.65</v>
      </c>
      <c r="J246" s="103">
        <v>86467.35</v>
      </c>
      <c r="K246" s="117" t="str">
        <f>C246 &amp; D246 &amp;E246 &amp; F246 &amp; G246</f>
        <v>00010010110002001310</v>
      </c>
      <c r="L246" s="106" t="s">
        <v>396</v>
      </c>
    </row>
    <row r="247" spans="1:12" s="84" customFormat="1">
      <c r="A247" s="79" t="s">
        <v>398</v>
      </c>
      <c r="B247" s="78" t="s">
        <v>7</v>
      </c>
      <c r="C247" s="120" t="s">
        <v>72</v>
      </c>
      <c r="D247" s="124" t="s">
        <v>386</v>
      </c>
      <c r="E247" s="185" t="s">
        <v>391</v>
      </c>
      <c r="F247" s="186"/>
      <c r="G247" s="121" t="s">
        <v>399</v>
      </c>
      <c r="H247" s="80">
        <v>148200</v>
      </c>
      <c r="I247" s="81">
        <v>61732.65</v>
      </c>
      <c r="J247" s="82">
        <f>IF(IF(H247="",0,H247)=0,0,(IF(H247&gt;0,IF(I247&gt;H247,0,H247-I247),IF(I247&gt;H247,H247-I247,0))))</f>
        <v>86467.35</v>
      </c>
      <c r="K247" s="117" t="str">
        <f>C247 &amp; D247 &amp;E247 &amp; F247 &amp; G247</f>
        <v>00010010110002001312</v>
      </c>
      <c r="L247" s="83" t="str">
        <f>C247 &amp; D247 &amp;E247 &amp; F247 &amp; G247</f>
        <v>00010010110002001312</v>
      </c>
    </row>
    <row r="248" spans="1:12">
      <c r="A248" s="99" t="s">
        <v>400</v>
      </c>
      <c r="B248" s="100" t="s">
        <v>7</v>
      </c>
      <c r="C248" s="101" t="s">
        <v>72</v>
      </c>
      <c r="D248" s="123" t="s">
        <v>402</v>
      </c>
      <c r="E248" s="176" t="s">
        <v>96</v>
      </c>
      <c r="F248" s="187"/>
      <c r="G248" s="128" t="s">
        <v>72</v>
      </c>
      <c r="H248" s="96">
        <v>10000</v>
      </c>
      <c r="I248" s="102"/>
      <c r="J248" s="103">
        <v>10000</v>
      </c>
      <c r="K248" s="117" t="str">
        <f>C248 &amp; D248 &amp;E248 &amp; F248 &amp; G248</f>
        <v>00011000000000000000</v>
      </c>
      <c r="L248" s="106" t="s">
        <v>401</v>
      </c>
    </row>
    <row r="249" spans="1:12">
      <c r="A249" s="99" t="s">
        <v>403</v>
      </c>
      <c r="B249" s="100" t="s">
        <v>7</v>
      </c>
      <c r="C249" s="101" t="s">
        <v>72</v>
      </c>
      <c r="D249" s="123" t="s">
        <v>405</v>
      </c>
      <c r="E249" s="176" t="s">
        <v>96</v>
      </c>
      <c r="F249" s="187"/>
      <c r="G249" s="128" t="s">
        <v>72</v>
      </c>
      <c r="H249" s="96">
        <v>10000</v>
      </c>
      <c r="I249" s="102"/>
      <c r="J249" s="103">
        <v>10000</v>
      </c>
      <c r="K249" s="117" t="str">
        <f>C249 &amp; D249 &amp;E249 &amp; F249 &amp; G249</f>
        <v>00011020000000000000</v>
      </c>
      <c r="L249" s="106" t="s">
        <v>404</v>
      </c>
    </row>
    <row r="250" spans="1:12" ht="33.75">
      <c r="A250" s="99" t="s">
        <v>406</v>
      </c>
      <c r="B250" s="100" t="s">
        <v>7</v>
      </c>
      <c r="C250" s="101" t="s">
        <v>72</v>
      </c>
      <c r="D250" s="123" t="s">
        <v>405</v>
      </c>
      <c r="E250" s="176" t="s">
        <v>408</v>
      </c>
      <c r="F250" s="187"/>
      <c r="G250" s="128" t="s">
        <v>72</v>
      </c>
      <c r="H250" s="96">
        <v>10000</v>
      </c>
      <c r="I250" s="102"/>
      <c r="J250" s="103">
        <v>10000</v>
      </c>
      <c r="K250" s="117" t="str">
        <f>C250 &amp; D250 &amp;E250 &amp; F250 &amp; G250</f>
        <v>00011020800000000000</v>
      </c>
      <c r="L250" s="106" t="s">
        <v>407</v>
      </c>
    </row>
    <row r="251" spans="1:12" ht="22.5">
      <c r="A251" s="99" t="s">
        <v>409</v>
      </c>
      <c r="B251" s="100" t="s">
        <v>7</v>
      </c>
      <c r="C251" s="101" t="s">
        <v>72</v>
      </c>
      <c r="D251" s="123" t="s">
        <v>405</v>
      </c>
      <c r="E251" s="176" t="s">
        <v>411</v>
      </c>
      <c r="F251" s="187"/>
      <c r="G251" s="128" t="s">
        <v>72</v>
      </c>
      <c r="H251" s="96">
        <v>10000</v>
      </c>
      <c r="I251" s="102"/>
      <c r="J251" s="103">
        <v>10000</v>
      </c>
      <c r="K251" s="117" t="str">
        <f>C251 &amp; D251 &amp;E251 &amp; F251 &amp; G251</f>
        <v>00011020800098000000</v>
      </c>
      <c r="L251" s="106" t="s">
        <v>410</v>
      </c>
    </row>
    <row r="252" spans="1:12" ht="22.5">
      <c r="A252" s="99" t="s">
        <v>130</v>
      </c>
      <c r="B252" s="100" t="s">
        <v>7</v>
      </c>
      <c r="C252" s="101" t="s">
        <v>72</v>
      </c>
      <c r="D252" s="123" t="s">
        <v>405</v>
      </c>
      <c r="E252" s="176" t="s">
        <v>411</v>
      </c>
      <c r="F252" s="187"/>
      <c r="G252" s="128" t="s">
        <v>7</v>
      </c>
      <c r="H252" s="96">
        <v>10000</v>
      </c>
      <c r="I252" s="102"/>
      <c r="J252" s="103">
        <v>10000</v>
      </c>
      <c r="K252" s="117" t="str">
        <f>C252 &amp; D252 &amp;E252 &amp; F252 &amp; G252</f>
        <v>00011020800098000200</v>
      </c>
      <c r="L252" s="106" t="s">
        <v>412</v>
      </c>
    </row>
    <row r="253" spans="1:12" ht="22.5">
      <c r="A253" s="99" t="s">
        <v>132</v>
      </c>
      <c r="B253" s="100" t="s">
        <v>7</v>
      </c>
      <c r="C253" s="101" t="s">
        <v>72</v>
      </c>
      <c r="D253" s="123" t="s">
        <v>405</v>
      </c>
      <c r="E253" s="176" t="s">
        <v>411</v>
      </c>
      <c r="F253" s="187"/>
      <c r="G253" s="128" t="s">
        <v>134</v>
      </c>
      <c r="H253" s="96">
        <v>10000</v>
      </c>
      <c r="I253" s="102"/>
      <c r="J253" s="103">
        <v>10000</v>
      </c>
      <c r="K253" s="117" t="str">
        <f>C253 &amp; D253 &amp;E253 &amp; F253 &amp; G253</f>
        <v>00011020800098000240</v>
      </c>
      <c r="L253" s="106" t="s">
        <v>413</v>
      </c>
    </row>
    <row r="254" spans="1:12" s="84" customFormat="1">
      <c r="A254" s="79" t="s">
        <v>135</v>
      </c>
      <c r="B254" s="78" t="s">
        <v>7</v>
      </c>
      <c r="C254" s="120" t="s">
        <v>72</v>
      </c>
      <c r="D254" s="124" t="s">
        <v>405</v>
      </c>
      <c r="E254" s="185" t="s">
        <v>411</v>
      </c>
      <c r="F254" s="186"/>
      <c r="G254" s="121" t="s">
        <v>136</v>
      </c>
      <c r="H254" s="80">
        <v>10000</v>
      </c>
      <c r="I254" s="81"/>
      <c r="J254" s="82">
        <f>IF(IF(H254="",0,H254)=0,0,(IF(H254&gt;0,IF(I254&gt;H254,0,H254-I254),IF(I254&gt;H254,H254-I254,0))))</f>
        <v>10000</v>
      </c>
      <c r="K254" s="117" t="str">
        <f>C254 &amp; D254 &amp;E254 &amp; F254 &amp; G254</f>
        <v>00011020800098000244</v>
      </c>
      <c r="L254" s="83" t="str">
        <f>C254 &amp; D254 &amp;E254 &amp; F254 &amp; G254</f>
        <v>00011020800098000244</v>
      </c>
    </row>
    <row r="255" spans="1:12" ht="5.25" hidden="1" customHeight="1" thickBot="1">
      <c r="A255" s="18"/>
      <c r="B255" s="30"/>
      <c r="C255" s="31"/>
      <c r="D255" s="31"/>
      <c r="E255" s="31"/>
      <c r="F255" s="31"/>
      <c r="G255" s="31"/>
      <c r="H255" s="47"/>
      <c r="I255" s="48"/>
      <c r="J255" s="53"/>
      <c r="K255" s="115"/>
    </row>
    <row r="256" spans="1:12" ht="13.5" thickBot="1">
      <c r="A256" s="26"/>
      <c r="B256" s="26"/>
      <c r="C256" s="22"/>
      <c r="D256" s="22"/>
      <c r="E256" s="22"/>
      <c r="F256" s="22"/>
      <c r="G256" s="22"/>
      <c r="H256" s="46"/>
      <c r="I256" s="46"/>
      <c r="J256" s="46"/>
      <c r="K256" s="46"/>
    </row>
    <row r="257" spans="1:12" ht="28.5" customHeight="1" thickBot="1">
      <c r="A257" s="41" t="s">
        <v>18</v>
      </c>
      <c r="B257" s="42">
        <v>450</v>
      </c>
      <c r="C257" s="143" t="s">
        <v>17</v>
      </c>
      <c r="D257" s="144"/>
      <c r="E257" s="144"/>
      <c r="F257" s="144"/>
      <c r="G257" s="145"/>
      <c r="H257" s="54">
        <f>0-H265</f>
        <v>-112841.93</v>
      </c>
      <c r="I257" s="54">
        <f>I15-I74</f>
        <v>-280539.40999999997</v>
      </c>
      <c r="J257" s="92" t="s">
        <v>17</v>
      </c>
    </row>
    <row r="258" spans="1:12">
      <c r="A258" s="26"/>
      <c r="B258" s="29"/>
      <c r="C258" s="22"/>
      <c r="D258" s="22"/>
      <c r="E258" s="22"/>
      <c r="F258" s="22"/>
      <c r="G258" s="22"/>
      <c r="H258" s="22"/>
      <c r="I258" s="22"/>
      <c r="J258" s="22"/>
    </row>
    <row r="259" spans="1:12" ht="15">
      <c r="A259" s="160" t="s">
        <v>32</v>
      </c>
      <c r="B259" s="160"/>
      <c r="C259" s="160"/>
      <c r="D259" s="160"/>
      <c r="E259" s="160"/>
      <c r="F259" s="160"/>
      <c r="G259" s="160"/>
      <c r="H259" s="160"/>
      <c r="I259" s="160"/>
      <c r="J259" s="160"/>
      <c r="K259" s="112"/>
    </row>
    <row r="260" spans="1:12">
      <c r="A260" s="8"/>
      <c r="B260" s="25"/>
      <c r="C260" s="9"/>
      <c r="D260" s="9"/>
      <c r="E260" s="9"/>
      <c r="F260" s="9"/>
      <c r="G260" s="9"/>
      <c r="H260" s="10"/>
      <c r="I260" s="10"/>
      <c r="J260" s="40" t="s">
        <v>27</v>
      </c>
      <c r="K260" s="40"/>
    </row>
    <row r="261" spans="1:12" ht="17.100000000000001" customHeight="1">
      <c r="A261" s="140" t="s">
        <v>39</v>
      </c>
      <c r="B261" s="140" t="s">
        <v>40</v>
      </c>
      <c r="C261" s="161" t="s">
        <v>45</v>
      </c>
      <c r="D261" s="162"/>
      <c r="E261" s="162"/>
      <c r="F261" s="162"/>
      <c r="G261" s="163"/>
      <c r="H261" s="140" t="s">
        <v>42</v>
      </c>
      <c r="I261" s="140" t="s">
        <v>23</v>
      </c>
      <c r="J261" s="140" t="s">
        <v>43</v>
      </c>
      <c r="K261" s="113"/>
    </row>
    <row r="262" spans="1:12" ht="17.100000000000001" customHeight="1">
      <c r="A262" s="141"/>
      <c r="B262" s="141"/>
      <c r="C262" s="164"/>
      <c r="D262" s="165"/>
      <c r="E262" s="165"/>
      <c r="F262" s="165"/>
      <c r="G262" s="166"/>
      <c r="H262" s="141"/>
      <c r="I262" s="141"/>
      <c r="J262" s="141"/>
      <c r="K262" s="113"/>
    </row>
    <row r="263" spans="1:12" ht="17.100000000000001" customHeight="1">
      <c r="A263" s="142"/>
      <c r="B263" s="142"/>
      <c r="C263" s="167"/>
      <c r="D263" s="168"/>
      <c r="E263" s="168"/>
      <c r="F263" s="168"/>
      <c r="G263" s="169"/>
      <c r="H263" s="142"/>
      <c r="I263" s="142"/>
      <c r="J263" s="142"/>
      <c r="K263" s="113"/>
    </row>
    <row r="264" spans="1:12" ht="13.5" thickBot="1">
      <c r="A264" s="70">
        <v>1</v>
      </c>
      <c r="B264" s="12">
        <v>2</v>
      </c>
      <c r="C264" s="157">
        <v>3</v>
      </c>
      <c r="D264" s="158"/>
      <c r="E264" s="158"/>
      <c r="F264" s="158"/>
      <c r="G264" s="159"/>
      <c r="H264" s="13" t="s">
        <v>2</v>
      </c>
      <c r="I264" s="13" t="s">
        <v>25</v>
      </c>
      <c r="J264" s="13" t="s">
        <v>26</v>
      </c>
      <c r="K264" s="114"/>
    </row>
    <row r="265" spans="1:12" ht="12.75" customHeight="1">
      <c r="A265" s="74" t="s">
        <v>33</v>
      </c>
      <c r="B265" s="38" t="s">
        <v>8</v>
      </c>
      <c r="C265" s="151" t="s">
        <v>17</v>
      </c>
      <c r="D265" s="152"/>
      <c r="E265" s="152"/>
      <c r="F265" s="152"/>
      <c r="G265" s="153"/>
      <c r="H265" s="66">
        <f>H267+H272+H277</f>
        <v>112841.93</v>
      </c>
      <c r="I265" s="66">
        <f>I267+I272+I277</f>
        <v>280539.40999999997</v>
      </c>
      <c r="J265" s="127">
        <f>J267+J272+J277</f>
        <v>0</v>
      </c>
    </row>
    <row r="266" spans="1:12" ht="12.75" customHeight="1">
      <c r="A266" s="75" t="s">
        <v>11</v>
      </c>
      <c r="B266" s="39"/>
      <c r="C266" s="179"/>
      <c r="D266" s="180"/>
      <c r="E266" s="180"/>
      <c r="F266" s="180"/>
      <c r="G266" s="181"/>
      <c r="H266" s="43"/>
      <c r="I266" s="44"/>
      <c r="J266" s="45"/>
    </row>
    <row r="267" spans="1:12" ht="12.75" customHeight="1">
      <c r="A267" s="74" t="s">
        <v>34</v>
      </c>
      <c r="B267" s="49" t="s">
        <v>12</v>
      </c>
      <c r="C267" s="182" t="s">
        <v>17</v>
      </c>
      <c r="D267" s="183"/>
      <c r="E267" s="183"/>
      <c r="F267" s="183"/>
      <c r="G267" s="184"/>
      <c r="H267" s="52">
        <v>0</v>
      </c>
      <c r="I267" s="52">
        <v>0</v>
      </c>
      <c r="J267" s="89">
        <v>0</v>
      </c>
    </row>
    <row r="268" spans="1:12" ht="12.75" customHeight="1">
      <c r="A268" s="75" t="s">
        <v>10</v>
      </c>
      <c r="B268" s="50"/>
      <c r="C268" s="146"/>
      <c r="D268" s="147"/>
      <c r="E268" s="147"/>
      <c r="F268" s="147"/>
      <c r="G268" s="148"/>
      <c r="H268" s="62"/>
      <c r="I268" s="63"/>
      <c r="J268" s="64"/>
    </row>
    <row r="269" spans="1:12" hidden="1">
      <c r="A269" s="189"/>
      <c r="B269" s="190" t="s">
        <v>12</v>
      </c>
      <c r="C269" s="191"/>
      <c r="D269" s="192"/>
      <c r="E269" s="193"/>
      <c r="F269" s="193"/>
      <c r="G269" s="194"/>
      <c r="H269" s="195"/>
      <c r="I269" s="196"/>
      <c r="J269" s="197"/>
      <c r="K269" s="198" t="str">
        <f>C269 &amp; D269 &amp; G269</f>
        <v/>
      </c>
      <c r="L269" s="199"/>
    </row>
    <row r="270" spans="1:12" s="84" customFormat="1">
      <c r="A270" s="200"/>
      <c r="B270" s="201" t="s">
        <v>12</v>
      </c>
      <c r="C270" s="202"/>
      <c r="D270" s="203"/>
      <c r="E270" s="203"/>
      <c r="F270" s="203"/>
      <c r="G270" s="204"/>
      <c r="H270" s="205"/>
      <c r="I270" s="206"/>
      <c r="J270" s="207">
        <f>IF(IF(H270="",0,H270)=0,0,(IF(H270&gt;0,IF(I270&gt;H270,0,H270-I270),IF(I270&gt;H270,H270-I270,0))))</f>
        <v>0</v>
      </c>
      <c r="K270" s="208" t="str">
        <f>C270 &amp; D270 &amp; G270</f>
        <v/>
      </c>
      <c r="L270" s="209" t="str">
        <f>C270 &amp; D270 &amp; G270</f>
        <v/>
      </c>
    </row>
    <row r="271" spans="1:12" ht="12.75" hidden="1" customHeight="1">
      <c r="A271" s="76"/>
      <c r="B271" s="17"/>
      <c r="C271" s="14"/>
      <c r="D271" s="14"/>
      <c r="E271" s="14"/>
      <c r="F271" s="14"/>
      <c r="G271" s="14"/>
      <c r="H271" s="34"/>
      <c r="I271" s="35"/>
      <c r="J271" s="55"/>
      <c r="K271" s="116"/>
    </row>
    <row r="272" spans="1:12" ht="12.75" customHeight="1">
      <c r="A272" s="74" t="s">
        <v>35</v>
      </c>
      <c r="B272" s="50" t="s">
        <v>13</v>
      </c>
      <c r="C272" s="146" t="s">
        <v>17</v>
      </c>
      <c r="D272" s="147"/>
      <c r="E272" s="147"/>
      <c r="F272" s="147"/>
      <c r="G272" s="148"/>
      <c r="H272" s="52">
        <v>0</v>
      </c>
      <c r="I272" s="52">
        <v>0</v>
      </c>
      <c r="J272" s="90">
        <v>0</v>
      </c>
    </row>
    <row r="273" spans="1:12" ht="12.75" customHeight="1">
      <c r="A273" s="75" t="s">
        <v>10</v>
      </c>
      <c r="B273" s="50"/>
      <c r="C273" s="146"/>
      <c r="D273" s="147"/>
      <c r="E273" s="147"/>
      <c r="F273" s="147"/>
      <c r="G273" s="148"/>
      <c r="H273" s="62"/>
      <c r="I273" s="63"/>
      <c r="J273" s="64"/>
    </row>
    <row r="274" spans="1:12" ht="12.75" hidden="1" customHeight="1">
      <c r="A274" s="189"/>
      <c r="B274" s="190" t="s">
        <v>13</v>
      </c>
      <c r="C274" s="191"/>
      <c r="D274" s="192"/>
      <c r="E274" s="193"/>
      <c r="F274" s="193"/>
      <c r="G274" s="194"/>
      <c r="H274" s="195"/>
      <c r="I274" s="196"/>
      <c r="J274" s="197"/>
      <c r="K274" s="198" t="str">
        <f>C274 &amp; D274 &amp; G274</f>
        <v/>
      </c>
      <c r="L274" s="199"/>
    </row>
    <row r="275" spans="1:12" s="84" customFormat="1">
      <c r="A275" s="200"/>
      <c r="B275" s="201" t="s">
        <v>13</v>
      </c>
      <c r="C275" s="202"/>
      <c r="D275" s="203"/>
      <c r="E275" s="203"/>
      <c r="F275" s="203"/>
      <c r="G275" s="204"/>
      <c r="H275" s="205"/>
      <c r="I275" s="206"/>
      <c r="J275" s="207">
        <f>IF(IF(H275="",0,H275)=0,0,(IF(H275&gt;0,IF(I275&gt;H275,0,H275-I275),IF(I275&gt;H275,H275-I275,0))))</f>
        <v>0</v>
      </c>
      <c r="K275" s="208" t="str">
        <f>C275 &amp; D275 &amp; G275</f>
        <v/>
      </c>
      <c r="L275" s="209" t="str">
        <f>C275 &amp; D275 &amp; G275</f>
        <v/>
      </c>
    </row>
    <row r="276" spans="1:12" ht="12.75" hidden="1" customHeight="1">
      <c r="A276" s="76"/>
      <c r="B276" s="16"/>
      <c r="C276" s="14"/>
      <c r="D276" s="14"/>
      <c r="E276" s="14"/>
      <c r="F276" s="14"/>
      <c r="G276" s="14"/>
      <c r="H276" s="34"/>
      <c r="I276" s="35"/>
      <c r="J276" s="55"/>
      <c r="K276" s="116"/>
    </row>
    <row r="277" spans="1:12" ht="12.75" customHeight="1">
      <c r="A277" s="74" t="s">
        <v>16</v>
      </c>
      <c r="B277" s="50" t="s">
        <v>9</v>
      </c>
      <c r="C277" s="130" t="s">
        <v>53</v>
      </c>
      <c r="D277" s="131"/>
      <c r="E277" s="131"/>
      <c r="F277" s="131"/>
      <c r="G277" s="132"/>
      <c r="H277" s="52">
        <v>112841.93</v>
      </c>
      <c r="I277" s="52">
        <v>280539.40999999997</v>
      </c>
      <c r="J277" s="91">
        <f>IF(IF(H277="",0,H277)=0,0,(IF(H277&gt;0,IF(I277&gt;H277,0,H277-I277),IF(I277&gt;H277,H277-I277,0))))</f>
        <v>0</v>
      </c>
    </row>
    <row r="278" spans="1:12" ht="22.5">
      <c r="A278" s="74" t="s">
        <v>54</v>
      </c>
      <c r="B278" s="50" t="s">
        <v>9</v>
      </c>
      <c r="C278" s="130" t="s">
        <v>55</v>
      </c>
      <c r="D278" s="131"/>
      <c r="E278" s="131"/>
      <c r="F278" s="131"/>
      <c r="G278" s="132"/>
      <c r="H278" s="52">
        <v>112841.93</v>
      </c>
      <c r="I278" s="52">
        <v>280539.40999999997</v>
      </c>
      <c r="J278" s="91">
        <f>IF(IF(H278="",0,H278)=0,0,(IF(H278&gt;0,IF(I278&gt;H278,0,H278-I278),IF(I278&gt;H278,H278-I278,0))))</f>
        <v>0</v>
      </c>
    </row>
    <row r="279" spans="1:12" ht="35.25" customHeight="1">
      <c r="A279" s="74" t="s">
        <v>57</v>
      </c>
      <c r="B279" s="50" t="s">
        <v>9</v>
      </c>
      <c r="C279" s="130" t="s">
        <v>56</v>
      </c>
      <c r="D279" s="131"/>
      <c r="E279" s="131"/>
      <c r="F279" s="131"/>
      <c r="G279" s="132"/>
      <c r="H279" s="52">
        <v>0</v>
      </c>
      <c r="I279" s="52">
        <v>0</v>
      </c>
      <c r="J279" s="91">
        <f>IF(IF(H279="",0,H279)=0,0,(IF(H279&gt;0,IF(I279&gt;H279,0,H279-I279),IF(I279&gt;H279,H279-I279,0))))</f>
        <v>0</v>
      </c>
    </row>
    <row r="280" spans="1:12">
      <c r="A280" s="108" t="s">
        <v>84</v>
      </c>
      <c r="B280" s="109" t="s">
        <v>14</v>
      </c>
      <c r="C280" s="107" t="s">
        <v>72</v>
      </c>
      <c r="D280" s="135" t="s">
        <v>83</v>
      </c>
      <c r="E280" s="136"/>
      <c r="F280" s="136"/>
      <c r="G280" s="137"/>
      <c r="H280" s="96">
        <v>-9329600</v>
      </c>
      <c r="I280" s="96">
        <v>-4297533.04</v>
      </c>
      <c r="J280" s="111" t="s">
        <v>58</v>
      </c>
      <c r="K280" s="106" t="str">
        <f>C280 &amp; D280 &amp; G280</f>
        <v>00001050000000000500</v>
      </c>
      <c r="L280" s="106" t="s">
        <v>85</v>
      </c>
    </row>
    <row r="281" spans="1:12">
      <c r="A281" s="108" t="s">
        <v>87</v>
      </c>
      <c r="B281" s="109" t="s">
        <v>14</v>
      </c>
      <c r="C281" s="107" t="s">
        <v>72</v>
      </c>
      <c r="D281" s="135" t="s">
        <v>86</v>
      </c>
      <c r="E281" s="136"/>
      <c r="F281" s="136"/>
      <c r="G281" s="137"/>
      <c r="H281" s="96">
        <v>-9329600</v>
      </c>
      <c r="I281" s="96">
        <v>-4297533.04</v>
      </c>
      <c r="J281" s="111" t="s">
        <v>58</v>
      </c>
      <c r="K281" s="106" t="str">
        <f>C281 &amp; D281 &amp; G281</f>
        <v>00001050200000000500</v>
      </c>
      <c r="L281" s="106" t="s">
        <v>88</v>
      </c>
    </row>
    <row r="282" spans="1:12" ht="22.5">
      <c r="A282" s="108" t="s">
        <v>90</v>
      </c>
      <c r="B282" s="109" t="s">
        <v>14</v>
      </c>
      <c r="C282" s="107" t="s">
        <v>72</v>
      </c>
      <c r="D282" s="135" t="s">
        <v>89</v>
      </c>
      <c r="E282" s="136"/>
      <c r="F282" s="136"/>
      <c r="G282" s="137"/>
      <c r="H282" s="96">
        <v>-9329600</v>
      </c>
      <c r="I282" s="96">
        <v>-4297533.04</v>
      </c>
      <c r="J282" s="111" t="s">
        <v>58</v>
      </c>
      <c r="K282" s="106" t="str">
        <f>C282 &amp; D282 &amp; G282</f>
        <v>00001050201000000510</v>
      </c>
      <c r="L282" s="106" t="s">
        <v>91</v>
      </c>
    </row>
    <row r="283" spans="1:12" ht="22.5">
      <c r="A283" s="94" t="s">
        <v>93</v>
      </c>
      <c r="B283" s="110" t="s">
        <v>14</v>
      </c>
      <c r="C283" s="122" t="s">
        <v>72</v>
      </c>
      <c r="D283" s="138" t="s">
        <v>92</v>
      </c>
      <c r="E283" s="138"/>
      <c r="F283" s="138"/>
      <c r="G283" s="139"/>
      <c r="H283" s="77">
        <v>-9329600</v>
      </c>
      <c r="I283" s="77">
        <v>-4297533.04</v>
      </c>
      <c r="J283" s="65" t="s">
        <v>17</v>
      </c>
      <c r="K283" s="106" t="str">
        <f>C283 &amp; D283 &amp; G283</f>
        <v>00001050201100000510</v>
      </c>
      <c r="L283" s="4" t="str">
        <f>C283 &amp; D283 &amp; G283</f>
        <v>00001050201100000510</v>
      </c>
    </row>
    <row r="284" spans="1:12">
      <c r="A284" s="108" t="s">
        <v>71</v>
      </c>
      <c r="B284" s="109" t="s">
        <v>15</v>
      </c>
      <c r="C284" s="107" t="s">
        <v>72</v>
      </c>
      <c r="D284" s="135" t="s">
        <v>73</v>
      </c>
      <c r="E284" s="136"/>
      <c r="F284" s="136"/>
      <c r="G284" s="137"/>
      <c r="H284" s="96">
        <v>9442441.9299999997</v>
      </c>
      <c r="I284" s="96">
        <v>4578072.45</v>
      </c>
      <c r="J284" s="111" t="s">
        <v>58</v>
      </c>
      <c r="K284" s="106" t="str">
        <f>C284 &amp; D284 &amp; G284</f>
        <v>00001050000000000600</v>
      </c>
      <c r="L284" s="106" t="s">
        <v>74</v>
      </c>
    </row>
    <row r="285" spans="1:12">
      <c r="A285" s="108" t="s">
        <v>75</v>
      </c>
      <c r="B285" s="109" t="s">
        <v>15</v>
      </c>
      <c r="C285" s="107" t="s">
        <v>72</v>
      </c>
      <c r="D285" s="135" t="s">
        <v>76</v>
      </c>
      <c r="E285" s="136"/>
      <c r="F285" s="136"/>
      <c r="G285" s="137"/>
      <c r="H285" s="96">
        <v>9442441.9299999997</v>
      </c>
      <c r="I285" s="96">
        <v>4578072.45</v>
      </c>
      <c r="J285" s="111" t="s">
        <v>58</v>
      </c>
      <c r="K285" s="106" t="str">
        <f>C285 &amp; D285 &amp; G285</f>
        <v>00001050200000000600</v>
      </c>
      <c r="L285" s="106" t="s">
        <v>77</v>
      </c>
    </row>
    <row r="286" spans="1:12" ht="22.5">
      <c r="A286" s="108" t="s">
        <v>78</v>
      </c>
      <c r="B286" s="109" t="s">
        <v>15</v>
      </c>
      <c r="C286" s="107" t="s">
        <v>72</v>
      </c>
      <c r="D286" s="135" t="s">
        <v>79</v>
      </c>
      <c r="E286" s="136"/>
      <c r="F286" s="136"/>
      <c r="G286" s="137"/>
      <c r="H286" s="96">
        <v>9442441.9299999997</v>
      </c>
      <c r="I286" s="96">
        <v>4578072.45</v>
      </c>
      <c r="J286" s="111" t="s">
        <v>58</v>
      </c>
      <c r="K286" s="106" t="str">
        <f>C286 &amp; D286 &amp; G286</f>
        <v>00001050201000000610</v>
      </c>
      <c r="L286" s="106" t="s">
        <v>80</v>
      </c>
    </row>
    <row r="287" spans="1:12" ht="22.5">
      <c r="A287" s="95" t="s">
        <v>81</v>
      </c>
      <c r="B287" s="110" t="s">
        <v>15</v>
      </c>
      <c r="C287" s="122" t="s">
        <v>72</v>
      </c>
      <c r="D287" s="138" t="s">
        <v>82</v>
      </c>
      <c r="E287" s="138"/>
      <c r="F287" s="138"/>
      <c r="G287" s="139"/>
      <c r="H287" s="97">
        <v>9442441.9299999997</v>
      </c>
      <c r="I287" s="97">
        <v>4578072.45</v>
      </c>
      <c r="J287" s="98" t="s">
        <v>17</v>
      </c>
      <c r="K287" s="105" t="str">
        <f>C287 &amp; D287 &amp; G287</f>
        <v>00001050201100000610</v>
      </c>
      <c r="L287" s="4" t="str">
        <f>C287 &amp; D287 &amp; G287</f>
        <v>00001050201100000610</v>
      </c>
    </row>
    <row r="288" spans="1:12">
      <c r="A288" s="26"/>
      <c r="B288" s="29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2">
      <c r="A289" s="26"/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 ht="21.75" customHeight="1">
      <c r="A290" s="24" t="s">
        <v>48</v>
      </c>
      <c r="B290" s="149"/>
      <c r="C290" s="149"/>
      <c r="D290" s="149"/>
      <c r="E290" s="29"/>
      <c r="F290" s="29"/>
      <c r="G290" s="22"/>
      <c r="H290" s="68" t="s">
        <v>50</v>
      </c>
      <c r="I290" s="67"/>
      <c r="J290" s="67"/>
      <c r="K290" s="93"/>
      <c r="L290" s="93"/>
    </row>
    <row r="291" spans="1:12">
      <c r="A291" s="3" t="s">
        <v>46</v>
      </c>
      <c r="B291" s="129" t="s">
        <v>47</v>
      </c>
      <c r="C291" s="129"/>
      <c r="D291" s="129"/>
      <c r="E291" s="29"/>
      <c r="F291" s="29"/>
      <c r="G291" s="22"/>
      <c r="H291" s="22"/>
      <c r="I291" s="69" t="s">
        <v>51</v>
      </c>
      <c r="J291" s="29" t="s">
        <v>47</v>
      </c>
      <c r="K291" s="93"/>
      <c r="L291" s="93"/>
    </row>
    <row r="292" spans="1:12">
      <c r="A292" s="3"/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 ht="21.75" customHeight="1">
      <c r="A293" s="3" t="s">
        <v>49</v>
      </c>
      <c r="B293" s="150"/>
      <c r="C293" s="150"/>
      <c r="D293" s="150"/>
      <c r="E293" s="119"/>
      <c r="F293" s="119"/>
      <c r="G293" s="22"/>
      <c r="H293" s="22"/>
      <c r="I293" s="22"/>
      <c r="J293" s="22"/>
      <c r="K293" s="93"/>
      <c r="L293" s="93"/>
    </row>
    <row r="294" spans="1:12">
      <c r="A294" s="3" t="s">
        <v>46</v>
      </c>
      <c r="B294" s="129" t="s">
        <v>47</v>
      </c>
      <c r="C294" s="129"/>
      <c r="D294" s="129"/>
      <c r="E294" s="29"/>
      <c r="F294" s="29"/>
      <c r="G294" s="22"/>
      <c r="H294" s="22"/>
      <c r="I294" s="22"/>
      <c r="J294" s="22"/>
      <c r="K294" s="93"/>
      <c r="L294" s="93"/>
    </row>
    <row r="295" spans="1:12">
      <c r="A295" s="3"/>
      <c r="B295" s="29"/>
      <c r="C295" s="22"/>
      <c r="D295" s="22"/>
      <c r="E295" s="22"/>
      <c r="F295" s="22"/>
      <c r="G295" s="22"/>
      <c r="H295" s="22"/>
      <c r="I295" s="22"/>
      <c r="J295" s="22"/>
      <c r="K295" s="93"/>
      <c r="L295" s="93"/>
    </row>
    <row r="296" spans="1:12">
      <c r="A296" s="3" t="s">
        <v>31</v>
      </c>
      <c r="B296" s="29"/>
      <c r="C296" s="22"/>
      <c r="D296" s="22"/>
      <c r="E296" s="22"/>
      <c r="F296" s="22"/>
      <c r="G296" s="22"/>
      <c r="H296" s="22"/>
      <c r="I296" s="22"/>
      <c r="J296" s="22"/>
      <c r="K296" s="93"/>
      <c r="L296" s="93"/>
    </row>
    <row r="297" spans="1:12">
      <c r="A297" s="26"/>
      <c r="B297" s="29"/>
      <c r="C297" s="22"/>
      <c r="D297" s="22"/>
      <c r="E297" s="22"/>
      <c r="F297" s="22"/>
      <c r="G297" s="22"/>
      <c r="H297" s="22"/>
      <c r="I297" s="22"/>
      <c r="J297" s="22"/>
      <c r="K297" s="93"/>
      <c r="L297" s="93"/>
    </row>
    <row r="298" spans="1:12">
      <c r="K298" s="93"/>
      <c r="L298" s="93"/>
    </row>
    <row r="299" spans="1:12">
      <c r="K299" s="93"/>
      <c r="L299" s="93"/>
    </row>
    <row r="300" spans="1:12">
      <c r="K300" s="93"/>
      <c r="L300" s="93"/>
    </row>
    <row r="301" spans="1:12">
      <c r="K301" s="93"/>
      <c r="L301" s="93"/>
    </row>
    <row r="302" spans="1:12">
      <c r="K302" s="93"/>
      <c r="L302" s="93"/>
    </row>
    <row r="303" spans="1:12">
      <c r="K303" s="93"/>
      <c r="L303" s="93"/>
    </row>
  </sheetData>
  <mergeCells count="287">
    <mergeCell ref="D64:G64"/>
    <mergeCell ref="D65:G65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51:F251"/>
    <mergeCell ref="E252:F252"/>
    <mergeCell ref="E253:F253"/>
    <mergeCell ref="E254:F25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67:G267"/>
    <mergeCell ref="D284:G284"/>
    <mergeCell ref="D285:G285"/>
    <mergeCell ref="D282:G282"/>
    <mergeCell ref="D283:G283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61:A263"/>
    <mergeCell ref="B261:B263"/>
    <mergeCell ref="J261:J26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59:J259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61:I263"/>
    <mergeCell ref="C257:G257"/>
    <mergeCell ref="B294:D294"/>
    <mergeCell ref="C268:G268"/>
    <mergeCell ref="C272:G272"/>
    <mergeCell ref="C273:G273"/>
    <mergeCell ref="B290:D290"/>
    <mergeCell ref="B293:D293"/>
    <mergeCell ref="C277:G277"/>
    <mergeCell ref="C279:G279"/>
    <mergeCell ref="H261:H263"/>
    <mergeCell ref="C261:G263"/>
    <mergeCell ref="D269:G269"/>
    <mergeCell ref="C264:G264"/>
    <mergeCell ref="C265:G265"/>
    <mergeCell ref="C266:G266"/>
    <mergeCell ref="B291:D291"/>
    <mergeCell ref="C278:G278"/>
    <mergeCell ref="D270:G270"/>
    <mergeCell ref="D280:G280"/>
    <mergeCell ref="D281:G281"/>
    <mergeCell ref="D274:G274"/>
    <mergeCell ref="D275:G275"/>
    <mergeCell ref="D286:G286"/>
    <mergeCell ref="D287:G28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2021-02-15T12:08:18Z</dcterms:modified>
</cp:coreProperties>
</file>